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autoCompressPictures="0" defaultThemeVersion="166925"/>
  <mc:AlternateContent xmlns:mc="http://schemas.openxmlformats.org/markup-compatibility/2006">
    <mc:Choice Requires="x15">
      <x15ac:absPath xmlns:x15ac="http://schemas.microsoft.com/office/spreadsheetml/2010/11/ac" url="\\bbyfs1.kwl.ca\3000-3999\3800-3899\3873-001\300-Report\Final Levels of Service\"/>
    </mc:Choice>
  </mc:AlternateContent>
  <xr:revisionPtr revIDLastSave="0" documentId="13_ncr:1_{42770453-C65A-4C2D-A7F5-EE4CBE6C8C82}" xr6:coauthVersionLast="36" xr6:coauthVersionMax="40" xr10:uidLastSave="{00000000-0000-0000-0000-000000000000}"/>
  <bookViews>
    <workbookView xWindow="-33600" yWindow="-12300" windowWidth="33600" windowHeight="21000" tabRatio="839" xr2:uid="{00000000-000D-0000-FFFF-FFFF00000000}"/>
  </bookViews>
  <sheets>
    <sheet name="1) Introduction" sheetId="1" r:id="rId1"/>
    <sheet name="2) Services and Assets" sheetId="7" r:id="rId2"/>
    <sheet name="3) Describing Levels of Service" sheetId="8" r:id="rId3"/>
    <sheet name="4) Evaluation of Services" sheetId="5" r:id="rId4"/>
    <sheet name="5) Action Plan" sheetId="6" r:id="rId5"/>
    <sheet name="6) Reporting Out" sheetId="9" r:id="rId6"/>
  </sheets>
  <definedNames>
    <definedName name="_xlnm.Print_Area" localSheetId="0">'1) Introduction'!$A$1:$Q$111</definedName>
    <definedName name="_xlnm.Print_Area" localSheetId="1">'2) Services and Assets'!$A$1:$C$125</definedName>
    <definedName name="_xlnm.Print_Area" localSheetId="3">'4) Evaluation of Services'!$A$1:$L$118</definedName>
    <definedName name="_xlnm.Print_Area" localSheetId="4">'5) Action Plan'!$A$1:$H$115</definedName>
    <definedName name="_xlnm.Print_Area" localSheetId="5">'6) Reporting Out'!$A$1:$F$53</definedName>
    <definedName name="_xlnm.Print_Titles" localSheetId="1">'2) Services and Assets'!$14:$14</definedName>
    <definedName name="_xlnm.Print_Titles" localSheetId="5">'6) Reporting Out'!$7:$8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12" i="5" l="1"/>
  <c r="A22" i="5"/>
  <c r="A90" i="8"/>
  <c r="A82" i="8"/>
  <c r="A75" i="8"/>
  <c r="A67" i="8"/>
  <c r="A59" i="8"/>
  <c r="A48" i="8"/>
  <c r="A39" i="8"/>
  <c r="A33" i="8"/>
  <c r="A24" i="8"/>
  <c r="A14" i="8"/>
  <c r="B35" i="9" l="1"/>
  <c r="B41" i="9"/>
  <c r="B38" i="9"/>
  <c r="B44" i="9"/>
  <c r="B47" i="9"/>
  <c r="B50" i="9"/>
  <c r="B53" i="9"/>
  <c r="B32" i="9"/>
  <c r="B29" i="9"/>
  <c r="B26" i="9"/>
  <c r="C13" i="9" l="1"/>
  <c r="C14" i="9"/>
  <c r="C12" i="9"/>
  <c r="C11" i="9"/>
  <c r="E7" i="9"/>
  <c r="B7" i="9"/>
  <c r="B10" i="9" s="1"/>
  <c r="E27" i="6" l="1"/>
  <c r="F27" i="6"/>
  <c r="E28" i="6"/>
  <c r="F28" i="6"/>
  <c r="E29" i="6"/>
  <c r="F29" i="6"/>
  <c r="E30" i="6"/>
  <c r="F30" i="6"/>
  <c r="E31" i="6"/>
  <c r="F31" i="6"/>
  <c r="E32" i="6"/>
  <c r="F32" i="6"/>
  <c r="E33" i="6"/>
  <c r="F33" i="6"/>
  <c r="E34" i="6"/>
  <c r="F34" i="6"/>
  <c r="E38" i="6"/>
  <c r="F38" i="6"/>
  <c r="E39" i="6"/>
  <c r="F39" i="6"/>
  <c r="E40" i="6"/>
  <c r="F40" i="6"/>
  <c r="E41" i="6"/>
  <c r="F41" i="6"/>
  <c r="E42" i="6"/>
  <c r="F42" i="6"/>
  <c r="E46" i="6"/>
  <c r="F46" i="6"/>
  <c r="E47" i="6"/>
  <c r="F47" i="6"/>
  <c r="E48" i="6"/>
  <c r="F48" i="6"/>
  <c r="E49" i="6"/>
  <c r="F49" i="6"/>
  <c r="E50" i="6"/>
  <c r="F50" i="6"/>
  <c r="E51" i="6"/>
  <c r="F51" i="6"/>
  <c r="E52" i="6"/>
  <c r="F52" i="6"/>
  <c r="E53" i="6"/>
  <c r="F53" i="6"/>
  <c r="E57" i="6"/>
  <c r="F57" i="6"/>
  <c r="E58" i="6"/>
  <c r="F58" i="6"/>
  <c r="E59" i="6"/>
  <c r="F59" i="6"/>
  <c r="E60" i="6"/>
  <c r="F60" i="6"/>
  <c r="E61" i="6"/>
  <c r="F61" i="6"/>
  <c r="E62" i="6"/>
  <c r="F62" i="6"/>
  <c r="E63" i="6"/>
  <c r="F63" i="6"/>
  <c r="E64" i="6"/>
  <c r="F64" i="6"/>
  <c r="E65" i="6"/>
  <c r="F65" i="6"/>
  <c r="E66" i="6"/>
  <c r="F66" i="6"/>
  <c r="E70" i="6"/>
  <c r="F70" i="6"/>
  <c r="E71" i="6"/>
  <c r="F71" i="6"/>
  <c r="E72" i="6"/>
  <c r="F72" i="6"/>
  <c r="E73" i="6"/>
  <c r="F73" i="6"/>
  <c r="E74" i="6"/>
  <c r="F74" i="6"/>
  <c r="E75" i="6"/>
  <c r="F75" i="6"/>
  <c r="E76" i="6"/>
  <c r="F76" i="6"/>
  <c r="E80" i="6"/>
  <c r="F80" i="6"/>
  <c r="E81" i="6"/>
  <c r="F81" i="6"/>
  <c r="E82" i="6"/>
  <c r="F82" i="6"/>
  <c r="E83" i="6"/>
  <c r="F83" i="6"/>
  <c r="E84" i="6"/>
  <c r="F84" i="6"/>
  <c r="E85" i="6"/>
  <c r="F85" i="6"/>
  <c r="E86" i="6"/>
  <c r="F86" i="6"/>
  <c r="E90" i="6"/>
  <c r="F90" i="6"/>
  <c r="E91" i="6"/>
  <c r="F91" i="6"/>
  <c r="E92" i="6"/>
  <c r="F92" i="6"/>
  <c r="E93" i="6"/>
  <c r="F93" i="6"/>
  <c r="E94" i="6"/>
  <c r="F94" i="6"/>
  <c r="E95" i="6"/>
  <c r="F95" i="6"/>
  <c r="E99" i="6"/>
  <c r="F99" i="6"/>
  <c r="E100" i="6"/>
  <c r="F100" i="6"/>
  <c r="E101" i="6"/>
  <c r="F101" i="6"/>
  <c r="E102" i="6"/>
  <c r="F102" i="6"/>
  <c r="E103" i="6"/>
  <c r="F103" i="6"/>
  <c r="E104" i="6"/>
  <c r="F104" i="6"/>
  <c r="E105" i="6"/>
  <c r="F105" i="6"/>
  <c r="E109" i="6"/>
  <c r="F109" i="6"/>
  <c r="E110" i="6"/>
  <c r="F110" i="6"/>
  <c r="E111" i="6"/>
  <c r="F111" i="6"/>
  <c r="E112" i="6"/>
  <c r="F112" i="6"/>
  <c r="E113" i="6"/>
  <c r="F113" i="6"/>
  <c r="E114" i="6"/>
  <c r="F114" i="6"/>
  <c r="E115" i="6"/>
  <c r="F115" i="6"/>
  <c r="F16" i="6"/>
  <c r="F17" i="6"/>
  <c r="F18" i="6"/>
  <c r="F19" i="6"/>
  <c r="F20" i="6"/>
  <c r="F21" i="6"/>
  <c r="F22" i="6"/>
  <c r="F23" i="6"/>
  <c r="D15" i="6"/>
  <c r="F15" i="6"/>
  <c r="E15" i="6"/>
  <c r="E16" i="6"/>
  <c r="E17" i="6"/>
  <c r="E18" i="6"/>
  <c r="E19" i="6"/>
  <c r="E21" i="6"/>
  <c r="E22" i="6"/>
  <c r="E23" i="6"/>
  <c r="D18" i="6" l="1"/>
  <c r="D19" i="6"/>
  <c r="H34" i="8"/>
  <c r="H35" i="8"/>
  <c r="H36" i="8"/>
  <c r="C34" i="5" s="1"/>
  <c r="C40" i="6" s="1"/>
  <c r="H37" i="8"/>
  <c r="H38" i="8"/>
  <c r="C36" i="5" s="1"/>
  <c r="C42" i="6" s="1"/>
  <c r="A93" i="5"/>
  <c r="A113" i="6" s="1"/>
  <c r="B93" i="5"/>
  <c r="B113" i="6" s="1"/>
  <c r="H95" i="8"/>
  <c r="C93" i="5" s="1"/>
  <c r="C113" i="6" s="1"/>
  <c r="D113" i="6"/>
  <c r="A94" i="5"/>
  <c r="A114" i="6" s="1"/>
  <c r="B94" i="5"/>
  <c r="B114" i="6" s="1"/>
  <c r="H96" i="8"/>
  <c r="C94" i="5" s="1"/>
  <c r="C114" i="6" s="1"/>
  <c r="D114" i="6"/>
  <c r="A95" i="5"/>
  <c r="A115" i="6" s="1"/>
  <c r="B95" i="5"/>
  <c r="B115" i="6" s="1"/>
  <c r="H97" i="8"/>
  <c r="C95" i="5" s="1"/>
  <c r="C115" i="6" s="1"/>
  <c r="D115" i="6"/>
  <c r="D112" i="6"/>
  <c r="H94" i="8"/>
  <c r="C92" i="5" s="1"/>
  <c r="C112" i="6" s="1"/>
  <c r="B92" i="5"/>
  <c r="B112" i="6" s="1"/>
  <c r="A92" i="5"/>
  <c r="A112" i="6" s="1"/>
  <c r="D111" i="6"/>
  <c r="H93" i="8"/>
  <c r="C91" i="5"/>
  <c r="C111" i="6" s="1"/>
  <c r="B91" i="5"/>
  <c r="B111" i="6" s="1"/>
  <c r="D110" i="6"/>
  <c r="H92" i="8"/>
  <c r="C90" i="5" s="1"/>
  <c r="C110" i="6" s="1"/>
  <c r="B90" i="5"/>
  <c r="B110" i="6" s="1"/>
  <c r="A90" i="5"/>
  <c r="A110" i="6" s="1"/>
  <c r="D109" i="6"/>
  <c r="H91" i="8"/>
  <c r="C89" i="5" s="1"/>
  <c r="C109" i="6" s="1"/>
  <c r="B89" i="5"/>
  <c r="B109" i="6" s="1"/>
  <c r="A89" i="5"/>
  <c r="A109" i="6" s="1"/>
  <c r="A85" i="5"/>
  <c r="A103" i="6" s="1"/>
  <c r="B85" i="5"/>
  <c r="B103" i="6" s="1"/>
  <c r="H87" i="8"/>
  <c r="C85" i="5" s="1"/>
  <c r="C103" i="6" s="1"/>
  <c r="D103" i="6"/>
  <c r="A86" i="5"/>
  <c r="A104" i="6" s="1"/>
  <c r="B86" i="5"/>
  <c r="B104" i="6" s="1"/>
  <c r="H88" i="8"/>
  <c r="C86" i="5" s="1"/>
  <c r="C104" i="6" s="1"/>
  <c r="D104" i="6"/>
  <c r="A87" i="5"/>
  <c r="A105" i="6" s="1"/>
  <c r="B87" i="5"/>
  <c r="B105" i="6" s="1"/>
  <c r="H89" i="8"/>
  <c r="C87" i="5" s="1"/>
  <c r="C105" i="6" s="1"/>
  <c r="D105" i="6"/>
  <c r="D102" i="6"/>
  <c r="H86" i="8"/>
  <c r="C84" i="5" s="1"/>
  <c r="C102" i="6" s="1"/>
  <c r="B84" i="5"/>
  <c r="B102" i="6" s="1"/>
  <c r="A84" i="5"/>
  <c r="A102" i="6" s="1"/>
  <c r="D101" i="6"/>
  <c r="H85" i="8"/>
  <c r="C83" i="5" s="1"/>
  <c r="C101" i="6" s="1"/>
  <c r="B83" i="5"/>
  <c r="B101" i="6" s="1"/>
  <c r="D100" i="6"/>
  <c r="H84" i="8"/>
  <c r="C82" i="5" s="1"/>
  <c r="C100" i="6" s="1"/>
  <c r="B82" i="5"/>
  <c r="B100" i="6" s="1"/>
  <c r="A82" i="5"/>
  <c r="A100" i="6" s="1"/>
  <c r="D99" i="6"/>
  <c r="H83" i="8"/>
  <c r="C81" i="5" s="1"/>
  <c r="C99" i="6" s="1"/>
  <c r="B81" i="5"/>
  <c r="B99" i="6"/>
  <c r="A81" i="5"/>
  <c r="A99" i="6" s="1"/>
  <c r="A78" i="5"/>
  <c r="A94" i="6" s="1"/>
  <c r="B78" i="5"/>
  <c r="B94" i="6" s="1"/>
  <c r="H80" i="8"/>
  <c r="C78" i="5"/>
  <c r="C94" i="6" s="1"/>
  <c r="D94" i="6"/>
  <c r="A79" i="5"/>
  <c r="A95" i="6" s="1"/>
  <c r="B79" i="5"/>
  <c r="B95" i="6" s="1"/>
  <c r="H81" i="8"/>
  <c r="C79" i="5" s="1"/>
  <c r="C95" i="6" s="1"/>
  <c r="D95" i="6"/>
  <c r="D93" i="6"/>
  <c r="H79" i="8"/>
  <c r="C77" i="5" s="1"/>
  <c r="C93" i="6" s="1"/>
  <c r="B77" i="5"/>
  <c r="B93" i="6" s="1"/>
  <c r="A77" i="5"/>
  <c r="A93" i="6" s="1"/>
  <c r="D92" i="6"/>
  <c r="H78" i="8"/>
  <c r="C76" i="5" s="1"/>
  <c r="C92" i="6" s="1"/>
  <c r="B76" i="5"/>
  <c r="B92" i="6" s="1"/>
  <c r="D91" i="6"/>
  <c r="H77" i="8"/>
  <c r="C75" i="5" s="1"/>
  <c r="C91" i="6" s="1"/>
  <c r="B75" i="5"/>
  <c r="B91" i="6" s="1"/>
  <c r="A75" i="5"/>
  <c r="A91" i="6" s="1"/>
  <c r="D90" i="6"/>
  <c r="H76" i="8"/>
  <c r="C74" i="5" s="1"/>
  <c r="C90" i="6" s="1"/>
  <c r="B74" i="5"/>
  <c r="B90" i="6" s="1"/>
  <c r="A74" i="5"/>
  <c r="A90" i="6" s="1"/>
  <c r="A70" i="5"/>
  <c r="A84" i="6" s="1"/>
  <c r="B70" i="5"/>
  <c r="B84" i="6" s="1"/>
  <c r="H72" i="8"/>
  <c r="C70" i="5" s="1"/>
  <c r="C84" i="6" s="1"/>
  <c r="D84" i="6"/>
  <c r="A71" i="5"/>
  <c r="A85" i="6" s="1"/>
  <c r="B71" i="5"/>
  <c r="B85" i="6" s="1"/>
  <c r="H73" i="8"/>
  <c r="C71" i="5" s="1"/>
  <c r="C85" i="6" s="1"/>
  <c r="D85" i="6"/>
  <c r="A72" i="5"/>
  <c r="A86" i="6" s="1"/>
  <c r="B72" i="5"/>
  <c r="B86" i="6" s="1"/>
  <c r="H74" i="8"/>
  <c r="C72" i="5" s="1"/>
  <c r="C86" i="6" s="1"/>
  <c r="D86" i="6"/>
  <c r="D83" i="6"/>
  <c r="H71" i="8"/>
  <c r="C69" i="5" s="1"/>
  <c r="C83" i="6" s="1"/>
  <c r="B69" i="5"/>
  <c r="B83" i="6" s="1"/>
  <c r="A69" i="5"/>
  <c r="A83" i="6" s="1"/>
  <c r="D82" i="6"/>
  <c r="H70" i="8"/>
  <c r="C68" i="5" s="1"/>
  <c r="C82" i="6" s="1"/>
  <c r="B68" i="5"/>
  <c r="B82" i="6" s="1"/>
  <c r="D81" i="6"/>
  <c r="H69" i="8"/>
  <c r="C67" i="5" s="1"/>
  <c r="C81" i="6" s="1"/>
  <c r="B67" i="5"/>
  <c r="B81" i="6"/>
  <c r="A67" i="5"/>
  <c r="A81" i="6" s="1"/>
  <c r="D80" i="6"/>
  <c r="H68" i="8"/>
  <c r="C66" i="5" s="1"/>
  <c r="C80" i="6" s="1"/>
  <c r="B66" i="5"/>
  <c r="B80" i="6" s="1"/>
  <c r="A66" i="5"/>
  <c r="A80" i="6" s="1"/>
  <c r="A64" i="5"/>
  <c r="A76" i="6" s="1"/>
  <c r="B64" i="5"/>
  <c r="B76" i="6"/>
  <c r="H66" i="8"/>
  <c r="C64" i="5" s="1"/>
  <c r="C76" i="6" s="1"/>
  <c r="D76" i="6"/>
  <c r="D75" i="6"/>
  <c r="H65" i="8"/>
  <c r="C63" i="5" s="1"/>
  <c r="C75" i="6" s="1"/>
  <c r="B63" i="5"/>
  <c r="B75" i="6" s="1"/>
  <c r="A63" i="5"/>
  <c r="A75" i="6" s="1"/>
  <c r="D74" i="6"/>
  <c r="H64" i="8"/>
  <c r="C62" i="5" s="1"/>
  <c r="C74" i="6" s="1"/>
  <c r="B62" i="5"/>
  <c r="B74" i="6" s="1"/>
  <c r="A62" i="5"/>
  <c r="A74" i="6" s="1"/>
  <c r="D73" i="6"/>
  <c r="H63" i="8"/>
  <c r="C61" i="5" s="1"/>
  <c r="C73" i="6" s="1"/>
  <c r="B61" i="5"/>
  <c r="B73" i="6" s="1"/>
  <c r="A61" i="5"/>
  <c r="A73" i="6" s="1"/>
  <c r="D72" i="6"/>
  <c r="H62" i="8"/>
  <c r="C60" i="5" s="1"/>
  <c r="C72" i="6" s="1"/>
  <c r="B60" i="5"/>
  <c r="B72" i="6"/>
  <c r="D71" i="6"/>
  <c r="H61" i="8"/>
  <c r="C59" i="5" s="1"/>
  <c r="C71" i="6" s="1"/>
  <c r="B59" i="5"/>
  <c r="B71" i="6" s="1"/>
  <c r="A59" i="5"/>
  <c r="A71" i="6" s="1"/>
  <c r="D70" i="6"/>
  <c r="H60" i="8"/>
  <c r="C58" i="5" s="1"/>
  <c r="C70" i="6" s="1"/>
  <c r="B58" i="5"/>
  <c r="B70" i="6" s="1"/>
  <c r="A58" i="5"/>
  <c r="A70" i="6" s="1"/>
  <c r="A54" i="5"/>
  <c r="A64" i="6" s="1"/>
  <c r="B54" i="5"/>
  <c r="B64" i="6" s="1"/>
  <c r="H56" i="8"/>
  <c r="C54" i="5" s="1"/>
  <c r="C64" i="6" s="1"/>
  <c r="D64" i="6"/>
  <c r="A55" i="5"/>
  <c r="A65" i="6" s="1"/>
  <c r="B55" i="5"/>
  <c r="B65" i="6" s="1"/>
  <c r="H57" i="8"/>
  <c r="C55" i="5" s="1"/>
  <c r="C65" i="6" s="1"/>
  <c r="D65" i="6"/>
  <c r="A56" i="5"/>
  <c r="A66" i="6" s="1"/>
  <c r="B56" i="5"/>
  <c r="B66" i="6" s="1"/>
  <c r="H58" i="8"/>
  <c r="C56" i="5" s="1"/>
  <c r="C66" i="6" s="1"/>
  <c r="D66" i="6"/>
  <c r="D63" i="6"/>
  <c r="H55" i="8"/>
  <c r="C53" i="5" s="1"/>
  <c r="C63" i="6" s="1"/>
  <c r="B53" i="5"/>
  <c r="B63" i="6" s="1"/>
  <c r="D62" i="6"/>
  <c r="H54" i="8"/>
  <c r="C52" i="5" s="1"/>
  <c r="C62" i="6" s="1"/>
  <c r="B52" i="5"/>
  <c r="B62" i="6" s="1"/>
  <c r="A52" i="5"/>
  <c r="A62" i="6" s="1"/>
  <c r="D61" i="6"/>
  <c r="H53" i="8"/>
  <c r="C51" i="5" s="1"/>
  <c r="C61" i="6" s="1"/>
  <c r="B51" i="5"/>
  <c r="B61" i="6" s="1"/>
  <c r="D60" i="6"/>
  <c r="H52" i="8"/>
  <c r="C50" i="5" s="1"/>
  <c r="C60" i="6" s="1"/>
  <c r="B50" i="5"/>
  <c r="B60" i="6" s="1"/>
  <c r="D59" i="6"/>
  <c r="H51" i="8"/>
  <c r="C49" i="5" s="1"/>
  <c r="C59" i="6" s="1"/>
  <c r="B49" i="5"/>
  <c r="B59" i="6" s="1"/>
  <c r="D58" i="6"/>
  <c r="H50" i="8"/>
  <c r="C48" i="5" s="1"/>
  <c r="C58" i="6" s="1"/>
  <c r="B48" i="5"/>
  <c r="B58" i="6" s="1"/>
  <c r="A48" i="5"/>
  <c r="A58" i="6" s="1"/>
  <c r="D57" i="6"/>
  <c r="H49" i="8"/>
  <c r="C47" i="5"/>
  <c r="C57" i="6" s="1"/>
  <c r="B47" i="5"/>
  <c r="B57" i="6" s="1"/>
  <c r="A47" i="5"/>
  <c r="A57" i="6" s="1"/>
  <c r="A39" i="5"/>
  <c r="A47" i="6" s="1"/>
  <c r="B39" i="5"/>
  <c r="B47" i="6" s="1"/>
  <c r="H41" i="8"/>
  <c r="C39" i="5" s="1"/>
  <c r="C47" i="6" s="1"/>
  <c r="D47" i="6"/>
  <c r="A40" i="5"/>
  <c r="A48" i="6" s="1"/>
  <c r="B40" i="5"/>
  <c r="B48" i="6" s="1"/>
  <c r="H42" i="8"/>
  <c r="C40" i="5" s="1"/>
  <c r="C48" i="6" s="1"/>
  <c r="D48" i="6"/>
  <c r="A41" i="5"/>
  <c r="A49" i="6" s="1"/>
  <c r="B41" i="5"/>
  <c r="B49" i="6" s="1"/>
  <c r="H43" i="8"/>
  <c r="C41" i="5" s="1"/>
  <c r="C49" i="6" s="1"/>
  <c r="D49" i="6"/>
  <c r="A42" i="5"/>
  <c r="A50" i="6" s="1"/>
  <c r="B42" i="5"/>
  <c r="B50" i="6" s="1"/>
  <c r="H44" i="8"/>
  <c r="C42" i="5" s="1"/>
  <c r="C50" i="6" s="1"/>
  <c r="D50" i="6"/>
  <c r="A43" i="5"/>
  <c r="A51" i="6" s="1"/>
  <c r="B43" i="5"/>
  <c r="B51" i="6" s="1"/>
  <c r="H45" i="8"/>
  <c r="C43" i="5" s="1"/>
  <c r="C51" i="6" s="1"/>
  <c r="D51" i="6"/>
  <c r="A44" i="5"/>
  <c r="A52" i="6" s="1"/>
  <c r="B44" i="5"/>
  <c r="B52" i="6" s="1"/>
  <c r="H46" i="8"/>
  <c r="C44" i="5" s="1"/>
  <c r="C52" i="6" s="1"/>
  <c r="D52" i="6"/>
  <c r="A45" i="5"/>
  <c r="A53" i="6" s="1"/>
  <c r="B45" i="5"/>
  <c r="B53" i="6" s="1"/>
  <c r="H47" i="8"/>
  <c r="C45" i="5" s="1"/>
  <c r="C53" i="6" s="1"/>
  <c r="D53" i="6"/>
  <c r="D46" i="6"/>
  <c r="H40" i="8"/>
  <c r="C38" i="5" s="1"/>
  <c r="C46" i="6" s="1"/>
  <c r="B38" i="5"/>
  <c r="B46" i="6" s="1"/>
  <c r="A38" i="5"/>
  <c r="A46" i="6" s="1"/>
  <c r="D42" i="6"/>
  <c r="B36" i="5"/>
  <c r="B42" i="6" s="1"/>
  <c r="A36" i="5"/>
  <c r="A42" i="6" s="1"/>
  <c r="D41" i="6"/>
  <c r="C35" i="5"/>
  <c r="C41" i="6" s="1"/>
  <c r="B35" i="5"/>
  <c r="B41" i="6" s="1"/>
  <c r="A35" i="5"/>
  <c r="A41" i="6" s="1"/>
  <c r="D40" i="6"/>
  <c r="B34" i="5"/>
  <c r="B40" i="6" s="1"/>
  <c r="A34" i="5"/>
  <c r="A40" i="6" s="1"/>
  <c r="D39" i="6"/>
  <c r="C33" i="5"/>
  <c r="C39" i="6" s="1"/>
  <c r="B33" i="5"/>
  <c r="B39" i="6" s="1"/>
  <c r="A33" i="5"/>
  <c r="A39" i="6"/>
  <c r="D38" i="6"/>
  <c r="C32" i="5"/>
  <c r="C38" i="6" s="1"/>
  <c r="B32" i="5"/>
  <c r="B38" i="6" s="1"/>
  <c r="A32" i="5"/>
  <c r="A38" i="6" s="1"/>
  <c r="D34" i="6"/>
  <c r="H32" i="8"/>
  <c r="C30" i="5" s="1"/>
  <c r="C34" i="6" s="1"/>
  <c r="B30" i="5"/>
  <c r="B34" i="6" s="1"/>
  <c r="A30" i="5"/>
  <c r="A34" i="6" s="1"/>
  <c r="D33" i="6"/>
  <c r="H31" i="8"/>
  <c r="C29" i="5" s="1"/>
  <c r="C33" i="6" s="1"/>
  <c r="B29" i="5"/>
  <c r="B33" i="6" s="1"/>
  <c r="A33" i="6"/>
  <c r="D32" i="6"/>
  <c r="H30" i="8"/>
  <c r="C28" i="5" s="1"/>
  <c r="C32" i="6" s="1"/>
  <c r="B28" i="5"/>
  <c r="B32" i="6" s="1"/>
  <c r="A28" i="5"/>
  <c r="A32" i="6" s="1"/>
  <c r="D31" i="6"/>
  <c r="H29" i="8"/>
  <c r="C27" i="5" s="1"/>
  <c r="C31" i="6" s="1"/>
  <c r="B27" i="5"/>
  <c r="B31" i="6" s="1"/>
  <c r="A27" i="5"/>
  <c r="A31" i="6" s="1"/>
  <c r="D30" i="6"/>
  <c r="H28" i="8"/>
  <c r="C26" i="5" s="1"/>
  <c r="C30" i="6" s="1"/>
  <c r="B26" i="5"/>
  <c r="B30" i="6" s="1"/>
  <c r="A26" i="5"/>
  <c r="A30" i="6" s="1"/>
  <c r="D29" i="6"/>
  <c r="H27" i="8"/>
  <c r="C25" i="5" s="1"/>
  <c r="C29" i="6" s="1"/>
  <c r="B25" i="5"/>
  <c r="B29" i="6" s="1"/>
  <c r="A25" i="5"/>
  <c r="A29" i="6" s="1"/>
  <c r="D28" i="6"/>
  <c r="H26" i="8"/>
  <c r="C24" i="5" s="1"/>
  <c r="C28" i="6" s="1"/>
  <c r="B24" i="5"/>
  <c r="B28" i="6" s="1"/>
  <c r="A24" i="5"/>
  <c r="A28" i="6" s="1"/>
  <c r="D27" i="6"/>
  <c r="H25" i="8"/>
  <c r="C23" i="5" s="1"/>
  <c r="C27" i="6" s="1"/>
  <c r="B23" i="5"/>
  <c r="B27" i="6" s="1"/>
  <c r="A23" i="5"/>
  <c r="A27" i="6" s="1"/>
  <c r="A14" i="5"/>
  <c r="A16" i="6" s="1"/>
  <c r="B14" i="5"/>
  <c r="B16" i="6" s="1"/>
  <c r="H16" i="8"/>
  <c r="C14" i="5" s="1"/>
  <c r="C16" i="6" s="1"/>
  <c r="D16" i="6"/>
  <c r="B15" i="5"/>
  <c r="B17" i="6" s="1"/>
  <c r="H17" i="8"/>
  <c r="C15" i="5" s="1"/>
  <c r="C17" i="6" s="1"/>
  <c r="D17" i="6"/>
  <c r="A16" i="5"/>
  <c r="A18" i="6" s="1"/>
  <c r="B16" i="5"/>
  <c r="B18" i="6" s="1"/>
  <c r="H18" i="8"/>
  <c r="C16" i="5" s="1"/>
  <c r="C18" i="6" s="1"/>
  <c r="A17" i="5"/>
  <c r="A19" i="6" s="1"/>
  <c r="B17" i="5"/>
  <c r="B19" i="6" s="1"/>
  <c r="H19" i="8"/>
  <c r="C17" i="5" s="1"/>
  <c r="C19" i="6" s="1"/>
  <c r="A18" i="5"/>
  <c r="A20" i="6" s="1"/>
  <c r="B18" i="5"/>
  <c r="B20" i="6" s="1"/>
  <c r="H20" i="8"/>
  <c r="C18" i="5" s="1"/>
  <c r="C20" i="6" s="1"/>
  <c r="D20" i="6"/>
  <c r="L18" i="5"/>
  <c r="E20" i="6" s="1"/>
  <c r="A19" i="5"/>
  <c r="A21" i="6" s="1"/>
  <c r="B19" i="5"/>
  <c r="B21" i="6" s="1"/>
  <c r="H21" i="8"/>
  <c r="C19" i="5" s="1"/>
  <c r="C21" i="6" s="1"/>
  <c r="D21" i="6"/>
  <c r="A22" i="6"/>
  <c r="B20" i="5"/>
  <c r="B22" i="6" s="1"/>
  <c r="H22" i="8"/>
  <c r="C20" i="5" s="1"/>
  <c r="C22" i="6" s="1"/>
  <c r="D22" i="6"/>
  <c r="A21" i="5"/>
  <c r="A23" i="6" s="1"/>
  <c r="B21" i="5"/>
  <c r="B23" i="6" s="1"/>
  <c r="H23" i="8"/>
  <c r="C21" i="5"/>
  <c r="C23" i="6" s="1"/>
  <c r="D23" i="6"/>
  <c r="D95" i="5"/>
  <c r="D94" i="5"/>
  <c r="D93" i="5"/>
  <c r="D92" i="5"/>
  <c r="D91" i="5"/>
  <c r="D90" i="5"/>
  <c r="D89" i="5"/>
  <c r="D85" i="5"/>
  <c r="D86" i="5"/>
  <c r="D87" i="5"/>
  <c r="D84" i="5"/>
  <c r="D83" i="5"/>
  <c r="D82" i="5"/>
  <c r="D81" i="5"/>
  <c r="A76" i="5"/>
  <c r="D78" i="5"/>
  <c r="D79" i="5"/>
  <c r="D77" i="5"/>
  <c r="D76" i="5"/>
  <c r="D75" i="5"/>
  <c r="D74" i="5"/>
  <c r="D72" i="5"/>
  <c r="D71" i="5"/>
  <c r="D70" i="5"/>
  <c r="D69" i="5"/>
  <c r="D68" i="5"/>
  <c r="D67" i="5"/>
  <c r="D66" i="5"/>
  <c r="D63" i="5"/>
  <c r="D64" i="5"/>
  <c r="D62" i="5"/>
  <c r="D61" i="5"/>
  <c r="D60" i="5"/>
  <c r="D59" i="5"/>
  <c r="D58" i="5"/>
  <c r="D48" i="5"/>
  <c r="D49" i="5"/>
  <c r="D50" i="5"/>
  <c r="D51" i="5"/>
  <c r="D52" i="5"/>
  <c r="D53" i="5"/>
  <c r="D54" i="5"/>
  <c r="D55" i="5"/>
  <c r="D56" i="5"/>
  <c r="D47" i="5"/>
  <c r="D39" i="5"/>
  <c r="D40" i="5"/>
  <c r="D41" i="5"/>
  <c r="D42" i="5"/>
  <c r="D43" i="5"/>
  <c r="D44" i="5"/>
  <c r="D45" i="5"/>
  <c r="D38" i="5"/>
  <c r="D33" i="5"/>
  <c r="D34" i="5"/>
  <c r="D35" i="5"/>
  <c r="D36" i="5"/>
  <c r="D32" i="5"/>
  <c r="D30" i="5"/>
  <c r="D29" i="5"/>
  <c r="D28" i="5"/>
  <c r="D27" i="5"/>
  <c r="D26" i="5"/>
  <c r="D25" i="5"/>
  <c r="D24" i="5"/>
  <c r="D23" i="5"/>
  <c r="B13" i="5"/>
  <c r="B15" i="6" s="1"/>
  <c r="D21" i="5"/>
  <c r="D20" i="5"/>
  <c r="D19" i="5"/>
  <c r="D14" i="5"/>
  <c r="D15" i="5"/>
  <c r="D16" i="5"/>
  <c r="D17" i="5"/>
  <c r="D18" i="5"/>
  <c r="D13" i="5"/>
  <c r="H15" i="8"/>
  <c r="C13" i="5" s="1"/>
  <c r="C15" i="6" s="1"/>
  <c r="C10" i="6"/>
  <c r="A88" i="5"/>
  <c r="A106" i="6" s="1"/>
  <c r="B52" i="9" s="1"/>
  <c r="B10" i="6"/>
  <c r="A13" i="5"/>
  <c r="A15" i="6" s="1"/>
  <c r="A15" i="5"/>
  <c r="A24" i="6"/>
  <c r="B28" i="9" s="1"/>
  <c r="A31" i="5"/>
  <c r="A35" i="6" s="1"/>
  <c r="B31" i="9" s="1"/>
  <c r="A37" i="5"/>
  <c r="A43" i="6" s="1"/>
  <c r="B34" i="9" s="1"/>
  <c r="A46" i="5"/>
  <c r="A54" i="6" s="1"/>
  <c r="B37" i="9" s="1"/>
  <c r="A49" i="5"/>
  <c r="A51" i="5"/>
  <c r="A53" i="5"/>
  <c r="A57" i="5"/>
  <c r="A67" i="6" s="1"/>
  <c r="B40" i="9" s="1"/>
  <c r="A65" i="5"/>
  <c r="A77" i="6" s="1"/>
  <c r="B43" i="9" s="1"/>
  <c r="A73" i="5"/>
  <c r="A87" i="6" s="1"/>
  <c r="B46" i="9" s="1"/>
  <c r="A80" i="5"/>
  <c r="A96" i="6" s="1"/>
  <c r="B49" i="9" s="1"/>
  <c r="A12" i="6"/>
  <c r="B25" i="9" s="1"/>
  <c r="A10" i="6"/>
</calcChain>
</file>

<file path=xl/sharedStrings.xml><?xml version="1.0" encoding="utf-8"?>
<sst xmlns="http://schemas.openxmlformats.org/spreadsheetml/2006/main" count="841" uniqueCount="568">
  <si>
    <t>Levels of Service Template</t>
  </si>
  <si>
    <t>What is the process for documenting and evaluating levels of service?</t>
  </si>
  <si>
    <t>The process for documenting levels of service is described according to the seven steps defined in Figure 1 below.</t>
  </si>
  <si>
    <t>What is the current level of service and how much does it cost to provide this service?</t>
  </si>
  <si>
    <t>What is required to close the gap between current and target level of service? What is the estimated cost and timeframe?</t>
  </si>
  <si>
    <t>Timeframe</t>
  </si>
  <si>
    <t>Safety</t>
  </si>
  <si>
    <t>Quality</t>
  </si>
  <si>
    <t>Reliability</t>
  </si>
  <si>
    <t xml:space="preserve">Sustainability </t>
  </si>
  <si>
    <t xml:space="preserve">Quality </t>
  </si>
  <si>
    <t xml:space="preserve">Reliability </t>
  </si>
  <si>
    <t>1) Introduction</t>
  </si>
  <si>
    <t>Estimated costs and timeframes should also be documented to ensure that next steps can be taken by users immediately following completion of the template.</t>
  </si>
  <si>
    <t>Consider sustainability and long-term benefits to future generations.</t>
  </si>
  <si>
    <t>Organics and Yard Waste</t>
  </si>
  <si>
    <t>Landfills and Remediation</t>
  </si>
  <si>
    <t>Achieve condition and performance targets in order to provide capacity, quality, and reliable services.</t>
  </si>
  <si>
    <t>Wells</t>
  </si>
  <si>
    <t>Fire Hydrants</t>
  </si>
  <si>
    <t>Manholes</t>
  </si>
  <si>
    <t>Culverts</t>
  </si>
  <si>
    <t>Roads</t>
  </si>
  <si>
    <t>Valves and Chambers</t>
  </si>
  <si>
    <t>Sampling Stations</t>
  </si>
  <si>
    <t>Ditches</t>
  </si>
  <si>
    <t>Outfalls</t>
  </si>
  <si>
    <t>Bridges</t>
  </si>
  <si>
    <t>[Your Community Name]</t>
  </si>
  <si>
    <t>Service Area</t>
  </si>
  <si>
    <t>The figure at the bottom of the worksheet illustrates this type of evaluation process .</t>
  </si>
  <si>
    <t>Low</t>
  </si>
  <si>
    <t>High</t>
  </si>
  <si>
    <t>Navigation System</t>
  </si>
  <si>
    <t>Transit Fleet</t>
  </si>
  <si>
    <t>Bus Stops</t>
  </si>
  <si>
    <t>Operations Equipment</t>
  </si>
  <si>
    <t>Landscaping Vehicles</t>
  </si>
  <si>
    <t>Landscaping Equipment</t>
  </si>
  <si>
    <t>Recycling Facility</t>
  </si>
  <si>
    <t>Landfill Facility</t>
  </si>
  <si>
    <t>Organics and Yard Waste Collection Vehicle</t>
  </si>
  <si>
    <t>Landfill Building</t>
  </si>
  <si>
    <t>Outdoor Lighting</t>
  </si>
  <si>
    <t>Storage Facilities</t>
  </si>
  <si>
    <t>Pump Stations</t>
  </si>
  <si>
    <t>Water Meters and Chambers</t>
  </si>
  <si>
    <t>Ponds and Rain Gardens</t>
  </si>
  <si>
    <t>Catch Basins</t>
  </si>
  <si>
    <t>Sidewalks and Multi-user Paths</t>
  </si>
  <si>
    <t>Curbs and Gutters</t>
  </si>
  <si>
    <t>Traffic Lights</t>
  </si>
  <si>
    <t>Street Lights</t>
  </si>
  <si>
    <t>Irrigation Systems</t>
  </si>
  <si>
    <t>Public Washrooms</t>
  </si>
  <si>
    <t>Parking Facilities</t>
  </si>
  <si>
    <t>Fire Fighting Equipment</t>
  </si>
  <si>
    <t>Ambulances and Vehicles</t>
  </si>
  <si>
    <t>Paramedic Equipment</t>
  </si>
  <si>
    <t>Police Vehicles</t>
  </si>
  <si>
    <t xml:space="preserve">Operations Equipment </t>
  </si>
  <si>
    <t>Estimated Total Cost:</t>
  </si>
  <si>
    <t>Any actions and recommendations required to close potential gaps in service should be documented.</t>
  </si>
  <si>
    <t>Water quality consistently meets all regulatory requirements.</t>
  </si>
  <si>
    <t>Frequent major disruptions (&gt;24hrs) to service provision to a large number of customers (&gt;10% of connected users).</t>
  </si>
  <si>
    <t>Some minor disruptions to service provision, but few major disruptions.</t>
  </si>
  <si>
    <t>Few minor disruptions to service provision, and no major disruptions.</t>
  </si>
  <si>
    <t>Frequent minor disruptions (&lt;4hrs) to service provision, but few major disruptions.</t>
  </si>
  <si>
    <t>Ensure the safety of services and infrastructure.</t>
  </si>
  <si>
    <t>Fails to meet customer expectations year round on one of: taste, colour, odour, staining.</t>
  </si>
  <si>
    <t>Meets customer expectations year round on all of: taste, colour, odour, staining.</t>
  </si>
  <si>
    <t>Fails to meet customer expectations year round on more than two of: taste, colour, odour, staining.</t>
  </si>
  <si>
    <t>Treatment plant is operating at &gt;90% on one or more design parameters.</t>
  </si>
  <si>
    <t>Treatment plant is operating at 80-90% on one or more design parameters.</t>
  </si>
  <si>
    <t>Treatment plant is operating at 65-79% on one or more design parameters.</t>
  </si>
  <si>
    <t xml:space="preserve">Treatment plant is operating at &lt;65% on all design parameters. </t>
  </si>
  <si>
    <t>Large areas of the community do not have the opportunity to connect to the service (but want/need to).</t>
  </si>
  <si>
    <t>Some areas of the community do not have the opportunity to connect to the service (but want/need to).</t>
  </si>
  <si>
    <t>Nearly all areas of the community that want/need the service have the service.</t>
  </si>
  <si>
    <t>All areas of the community that want/need the service have the service.</t>
  </si>
  <si>
    <t xml:space="preserve">No reductions in GHG emissions (compared to baseline). </t>
  </si>
  <si>
    <t xml:space="preserve">Minimal reductions in GHG emissions (compared to baseline). </t>
  </si>
  <si>
    <t xml:space="preserve">Moderate reductions in GHG emissions (compared to baseline). </t>
  </si>
  <si>
    <t xml:space="preserve">Significant reductions in GHG emissions (compared to baseline). </t>
  </si>
  <si>
    <t xml:space="preserve">Flooding due to overflow and/or backup rarely occurs. </t>
  </si>
  <si>
    <t xml:space="preserve">Many areas and/or critical services are exposed to significant flood risk, but do not have adequate flood protection.  </t>
  </si>
  <si>
    <t xml:space="preserve">All critical areas of the community have adequate flood protection, but some other areas of the community exposed to significant flood risk do not have adequate flood protection. </t>
  </si>
  <si>
    <t xml:space="preserve">Nearly all areas of the community exposed to significant flood risk have adequate flood protection.  </t>
  </si>
  <si>
    <t xml:space="preserve">All areas of the community exposed to significant flood risk have adequate flood protection.  </t>
  </si>
  <si>
    <t>On average, there are a high number of annual traffic-related fatalities or serious injuries.</t>
  </si>
  <si>
    <t>On average, there are some annual traffic-related fatalities or serious injuries.</t>
  </si>
  <si>
    <t>On average, there are few annual traffic-related fatalities or serious injuries.</t>
  </si>
  <si>
    <t>On average, there are no annual traffic-related fatalities or serious injuries.</t>
  </si>
  <si>
    <t>Most streets in the urban areas do not have sidewalks.</t>
  </si>
  <si>
    <t>Most streets in the urban areas only have sidewalks on one side of the street.</t>
  </si>
  <si>
    <t>Most major streets have sidewalks on both sides of the street, and most other streets have sidewalks on one side of the street (in urban areas).</t>
  </si>
  <si>
    <t>Almost all streets in the urban areas have sidewalks on both sides of the street.</t>
  </si>
  <si>
    <t>Most intersections operate with significant congestion and delay (LOS E or F) at most times of day.</t>
  </si>
  <si>
    <t>Most intersections operate with significant congestion and delay (LOS E or F) at peak periods only.</t>
  </si>
  <si>
    <t>Some intersections operate with significant congestion and delay (LOS E or F) at peak periods only.</t>
  </si>
  <si>
    <t>Few intersections operate with significant congestion and delay (LOS E or F) at any time.</t>
  </si>
  <si>
    <t>Almost all streets can facilitate emergency vehicles.</t>
  </si>
  <si>
    <t>All streets can facilitate emergency vehicles.</t>
  </si>
  <si>
    <t>Most streets can facilitate emergency vehicles.</t>
  </si>
  <si>
    <t>Few streets can facilitate emergency vehicles.</t>
  </si>
  <si>
    <t>Frequent customer complaints about water pressure.</t>
  </si>
  <si>
    <t>Almost no customer complaints about  water pressure.</t>
  </si>
  <si>
    <t>Fails to meet customer expectations seasonally on one: taste, colour, odour, staining.</t>
  </si>
  <si>
    <t>Flooding due to overflow and/or backup is frequent and significant (i.e. sufficient to potentially harm residents, damage property and/or limit access to critical community services such as hospitals, police, fire, etc.)</t>
  </si>
  <si>
    <t>Flooding due to overflow and/or backup is frequent but not significant (i.e. no harm to residents, no damage to property and/or limit access to critical community services such as hospitals, police, fire, etc.).</t>
  </si>
  <si>
    <t>Flooding due to overflow and/or backup is infrequent and not significant (i.e. no harm to residents, no damage to property and/or limit access to critical community services such as hospitals, police, fire, etc.).</t>
  </si>
  <si>
    <t>Water Mains</t>
  </si>
  <si>
    <t>Service Connections</t>
  </si>
  <si>
    <t>Service Laterals</t>
  </si>
  <si>
    <t>References:</t>
  </si>
  <si>
    <t>Sanitary Sewer Gravity Mains</t>
  </si>
  <si>
    <t>Sanitary Sewer Force Mains</t>
  </si>
  <si>
    <t>Comply with all legislative requirements.</t>
  </si>
  <si>
    <t>Definitions:</t>
  </si>
  <si>
    <t>Linear Asset</t>
  </si>
  <si>
    <t>Vertical Asset</t>
  </si>
  <si>
    <t>Storm Sewer Mains</t>
  </si>
  <si>
    <t>The figure below illustrates this type of evaluation process (NAMS: Developing Levels of Service and Performance Measures, 2007).</t>
  </si>
  <si>
    <t>Large areas of the community do not have the opportunity to connect to the drainage system (but want/need to).</t>
  </si>
  <si>
    <t>Some areas of the community do not have the opportunity to connect to the drainage system (but want/need to).</t>
  </si>
  <si>
    <t>All areas of the community that want/need the drainage service have the service.</t>
  </si>
  <si>
    <t>Nearly all areas of the community that want/need the drainage service have the service.</t>
  </si>
  <si>
    <t>Other levels of service can be added to the template by the user to develop a complete a service performance framework unique to the community.</t>
  </si>
  <si>
    <t>Figure 1: General Process for Establishing Levels of Service</t>
  </si>
  <si>
    <r>
      <t xml:space="preserve">Customer service level indicators in this template are primarily adapted from the </t>
    </r>
    <r>
      <rPr>
        <i/>
        <sz val="11"/>
        <color theme="1"/>
        <rFont val="Calibri"/>
        <family val="2"/>
        <scheme val="minor"/>
      </rPr>
      <t>Service Sustainability Assessment Tool</t>
    </r>
    <r>
      <rPr>
        <sz val="11"/>
        <color theme="1"/>
        <rFont val="Calibri"/>
        <family val="2"/>
        <scheme val="minor"/>
      </rPr>
      <t xml:space="preserve"> (published by Asset Management BC, developed by Urban Systems and Innova Strategy Group).</t>
    </r>
  </si>
  <si>
    <t>Other references:</t>
  </si>
  <si>
    <r>
      <t xml:space="preserve">·       </t>
    </r>
    <r>
      <rPr>
        <i/>
        <sz val="11"/>
        <color theme="1"/>
        <rFont val="Calibri"/>
        <family val="2"/>
        <scheme val="minor"/>
      </rPr>
      <t>Developing Levels of Service and Performance Measures</t>
    </r>
    <r>
      <rPr>
        <sz val="11"/>
        <color theme="1"/>
        <rFont val="Calibri"/>
        <family val="2"/>
        <scheme val="minor"/>
      </rPr>
      <t>, New Zealand Asset Management Support (NAMS), 2007</t>
    </r>
  </si>
  <si>
    <t>Performance Measure</t>
  </si>
  <si>
    <t>An asset inventoried by length, typically as part of an interconnected system or network such as watermains or roads.</t>
  </si>
  <si>
    <t>An asset inventoried by item (not by length), such as a treatment plant or traffic light.</t>
  </si>
  <si>
    <t>Runway</t>
  </si>
  <si>
    <t>Taxiway</t>
  </si>
  <si>
    <t>Airfield Drainage</t>
  </si>
  <si>
    <t>Underground Utilities</t>
  </si>
  <si>
    <t>Capacity is available for basic household needs only; no garden irrigation</t>
  </si>
  <si>
    <t>Water quality consistently meets all regulatory requirements, and testing  is done for additional identified risk parameters.</t>
  </si>
  <si>
    <t xml:space="preserve">Boil water notices are in effect in most years, or treated water consistently fails to meet a chemical or radiological guideline </t>
  </si>
  <si>
    <t>Boil water notices occur no more often than every 5 years, or treated water  fails to meet a chemical or radiological guideline from time to time</t>
  </si>
  <si>
    <t>Capacity / Availability</t>
  </si>
  <si>
    <t>Increasing service disruption frequency in past 5 years (main breaks)</t>
  </si>
  <si>
    <t>Exceeded Federal or Provincial regulatory effluent requirements between 1 and 5 days in the past 5 years</t>
  </si>
  <si>
    <t>Fully compliant with Federal and Provincial regulatory effluent requirements in the past 5 years</t>
  </si>
  <si>
    <t>Comments / Decisions</t>
  </si>
  <si>
    <t>Estimated Lifecycle Cost(s) to Address Gap (explain)</t>
  </si>
  <si>
    <t>Estimated Lifecycle Cost</t>
  </si>
  <si>
    <t>Recommended Action to Address Gap</t>
  </si>
  <si>
    <t>4) Evaluation of Services</t>
  </si>
  <si>
    <t>Public Transportation </t>
  </si>
  <si>
    <t>Protective Services</t>
  </si>
  <si>
    <t>General Government Services</t>
  </si>
  <si>
    <t>Energy Services </t>
  </si>
  <si>
    <t xml:space="preserve">Recreation and Cultural Services </t>
  </si>
  <si>
    <t>Acknowledgements</t>
  </si>
  <si>
    <t>Process:</t>
  </si>
  <si>
    <t>The process involves:</t>
  </si>
  <si>
    <t>Purpose:</t>
  </si>
  <si>
    <r>
      <t xml:space="preserve">·       </t>
    </r>
    <r>
      <rPr>
        <i/>
        <sz val="11"/>
        <color theme="1"/>
        <rFont val="Calibri"/>
        <family val="2"/>
        <scheme val="minor"/>
      </rPr>
      <t>Guide to Asset Management Planning for Local Governments, Province of New Brunswick, 2017</t>
    </r>
  </si>
  <si>
    <r>
      <t xml:space="preserve">·        </t>
    </r>
    <r>
      <rPr>
        <i/>
        <sz val="11"/>
        <color theme="1"/>
        <rFont val="Calibri"/>
        <family val="2"/>
        <scheme val="minor"/>
      </rPr>
      <t>2017 Enterprise Asset Management Plan, Region of Peel, 2017</t>
    </r>
  </si>
  <si>
    <t>Consulting services have been provided by Kerr Wood Leidal (KWL).</t>
  </si>
  <si>
    <t>The completed template will provide a documented set of levels of service for each service area that is commonly understood by staff, council, and the community.</t>
  </si>
  <si>
    <t>Supply </t>
  </si>
  <si>
    <t>Treatment </t>
  </si>
  <si>
    <t>Collection </t>
  </si>
  <si>
    <t>Recycling </t>
  </si>
  <si>
    <t>Streets and Roads </t>
  </si>
  <si>
    <t>Lighting </t>
  </si>
  <si>
    <t>Parks </t>
  </si>
  <si>
    <t>Libraries </t>
  </si>
  <si>
    <t>Emergency Measures </t>
  </si>
  <si>
    <t>Ground Search and Rescue </t>
  </si>
  <si>
    <t>Regulatory</t>
  </si>
  <si>
    <t>Levels of Service are specific parameters that describe the extent and quality of services that the municipality provides to users.</t>
  </si>
  <si>
    <t>This template acts as a customizable tool to help smaller municipalities communicate with Councils, stakeholders, and residents about:</t>
  </si>
  <si>
    <r>
      <t>·</t>
    </r>
    <r>
      <rPr>
        <sz val="7"/>
        <color theme="1"/>
        <rFont val="Times New Roman"/>
        <family val="1"/>
      </rPr>
      <t>         </t>
    </r>
    <r>
      <rPr>
        <sz val="11"/>
        <color theme="1"/>
        <rFont val="Calibri"/>
        <family val="2"/>
        <scheme val="minor"/>
      </rPr>
      <t>Documenting current services and current levels of services</t>
    </r>
    <r>
      <rPr>
        <sz val="11"/>
        <color theme="1"/>
        <rFont val="Calibri"/>
        <family val="2"/>
      </rPr>
      <t>;</t>
    </r>
  </si>
  <si>
    <t>This template is a customizable tool focused primarily on external levels of service (i.e. regulatory and customer LoS)  but also provides opportunities for documentation of internal (technical) levels of service.</t>
  </si>
  <si>
    <t>What are levels of Service (LoS)?</t>
  </si>
  <si>
    <t xml:space="preserve">Community (Customer) Levels of Service: Community Levels of Service (CLoS) define how a service is perceived by the user, with non-technical measures for service goals. </t>
  </si>
  <si>
    <t>The CLoS refers to the entire system that provides the service being evaluated.</t>
  </si>
  <si>
    <t>Asset (Technical) Levels of Service: Asset Levels of Service (ALoS) are specific and quantifiable measures for service targets.</t>
  </si>
  <si>
    <t>·     The services and levels of service the community currently provides;  </t>
  </si>
  <si>
    <t>·     Any gaps that may exist between the current status and that which is either required, desired or expected; and</t>
  </si>
  <si>
    <t>·      Identifying potential gaps between current LoS and that required by legislation;</t>
  </si>
  <si>
    <t>·      Identifying potential gaps between current LoS and that desired or expected by customers; and</t>
  </si>
  <si>
    <t>Categories and subcategories of services that do not apply to the community may be ignored or removed from the template by the user.</t>
  </si>
  <si>
    <t>Considerations for evaluating CLoS include capacity, safety, reliability, quality, and sustainability.</t>
  </si>
  <si>
    <t>Levels of Service link an asset's performance to target performance goals and can be broken down into the following categories:</t>
  </si>
  <si>
    <t>For example, drinking water must meet legislative requirements.</t>
  </si>
  <si>
    <t>Garbage Collection </t>
  </si>
  <si>
    <t>Pedestrian and Cycling Routes </t>
  </si>
  <si>
    <t>Snow Removal </t>
  </si>
  <si>
    <t>Street Cleaning </t>
  </si>
  <si>
    <t>Ferry Service </t>
  </si>
  <si>
    <t>Community Centers </t>
  </si>
  <si>
    <t>Pools</t>
  </si>
  <si>
    <t>Sporting Courts </t>
  </si>
  <si>
    <t>Cultural/Arts Facilities </t>
  </si>
  <si>
    <t>Tourism Services or Attractions </t>
  </si>
  <si>
    <t>Dog Parks</t>
  </si>
  <si>
    <t>Fire Protection </t>
  </si>
  <si>
    <t>Police Services </t>
  </si>
  <si>
    <t>Disaster Mitigation </t>
  </si>
  <si>
    <t>·     Actions or estimated cost to close gaps.</t>
  </si>
  <si>
    <t>Levels of Service can be evaluated by measures such as customer complaints per certain number of people, customer surveys, community outreach, collected data, or discussions with municipal staff familiar with service operations.</t>
  </si>
  <si>
    <r>
      <t xml:space="preserve">·       </t>
    </r>
    <r>
      <rPr>
        <i/>
        <sz val="11"/>
        <color theme="1"/>
        <rFont val="Calibri"/>
        <family val="2"/>
        <scheme val="minor"/>
      </rPr>
      <t xml:space="preserve"> Level of Service Framework</t>
    </r>
    <r>
      <rPr>
        <sz val="11"/>
        <color theme="1"/>
        <rFont val="Calibri"/>
        <family val="2"/>
        <scheme val="minor"/>
      </rPr>
      <t>, Northern Rockies Regional Municipality, 2017</t>
    </r>
  </si>
  <si>
    <t>Ferry Vessels</t>
  </si>
  <si>
    <t>Bus Service</t>
  </si>
  <si>
    <t>Aviation Facilities</t>
  </si>
  <si>
    <t>Aviation Equipment</t>
  </si>
  <si>
    <t>Services Provided</t>
  </si>
  <si>
    <t>Recreation Equipment</t>
  </si>
  <si>
    <t>Library Materials</t>
  </si>
  <si>
    <t xml:space="preserve">Harbour Structures </t>
  </si>
  <si>
    <t>Disaster Mitigation Equipment</t>
  </si>
  <si>
    <t>Transmission Lines</t>
  </si>
  <si>
    <t>Substations</t>
  </si>
  <si>
    <t>Electricity Facility</t>
  </si>
  <si>
    <t>Distribution Lines</t>
  </si>
  <si>
    <t>Gas Facility</t>
  </si>
  <si>
    <t>Electricity Meters</t>
  </si>
  <si>
    <t>Gas Meters</t>
  </si>
  <si>
    <t>Drinking Water </t>
  </si>
  <si>
    <t>Solid Waste </t>
  </si>
  <si>
    <t>Legal Requirements: Statutory, Regulatory and contractual requirements are the minimum levels of service that must be provided.</t>
  </si>
  <si>
    <t xml:space="preserve">This template is primarily focused on Community Levels of Service, and also includes some legal requirements and essential asset levels of service commonly used by Canadian municipalities. </t>
  </si>
  <si>
    <t>[Describe corporate infrastructure service goals or commitments here.  List the source documents for future reference.]</t>
  </si>
  <si>
    <t>Community Infrastructure Service Delivery Goals:</t>
  </si>
  <si>
    <t>Blue text</t>
  </si>
  <si>
    <t>indicates a user input cell.  Replace the blue text with information specific to your community.</t>
  </si>
  <si>
    <t>Treatment Plant</t>
  </si>
  <si>
    <t>Gas Collection System</t>
  </si>
  <si>
    <t>Leachate Collection System</t>
  </si>
  <si>
    <t>Stormwater Management </t>
  </si>
  <si>
    <t>Sanitary Outfall</t>
  </si>
  <si>
    <t>Parks Structures</t>
  </si>
  <si>
    <t>Fire Trucks and Vehicles</t>
  </si>
  <si>
    <t>Example Levels of Service</t>
  </si>
  <si>
    <t>Frequent customer complaints about odour.</t>
  </si>
  <si>
    <t>Few customer complaints about odour.</t>
  </si>
  <si>
    <t>Almost no customer complaints about odour.</t>
  </si>
  <si>
    <t>Exceedance of Federal or Provincial regulatory effluent requirements more than 30 days in the past 5 years</t>
  </si>
  <si>
    <t>Exceeded Federal or Provincial regulatory effluent requirements between 6 and 29 days in the past 5 years</t>
  </si>
  <si>
    <t>Minimum service level.</t>
  </si>
  <si>
    <t>Few customer complaints about water pressure in isolated areas.</t>
  </si>
  <si>
    <t>O&amp;M data</t>
  </si>
  <si>
    <t>Current Performance</t>
  </si>
  <si>
    <t>2 unserviced lots</t>
  </si>
  <si>
    <t>4 complaints in 2017 in high zone</t>
  </si>
  <si>
    <t>Yes</t>
  </si>
  <si>
    <t>No</t>
  </si>
  <si>
    <t>Compliant</t>
  </si>
  <si>
    <t>A</t>
  </si>
  <si>
    <t>B</t>
  </si>
  <si>
    <t>C</t>
  </si>
  <si>
    <t>Extend main to end of Oak St (75m)</t>
  </si>
  <si>
    <t>Long service connectionsfrom end of main in Oak St. (60m and 90m)</t>
  </si>
  <si>
    <t>Reduce service level</t>
  </si>
  <si>
    <t>15 colour complaints Mar 2017 after main flushing</t>
  </si>
  <si>
    <t>Adjust flushing procedure</t>
  </si>
  <si>
    <t>Improve public information on  door hanger notices for flushing</t>
  </si>
  <si>
    <t xml:space="preserve">Current Performance Gap? </t>
  </si>
  <si>
    <t xml:space="preserve">Sustainability Gap? </t>
  </si>
  <si>
    <t>Option(s) to Address Gaps</t>
  </si>
  <si>
    <t>Prioritized watermain replacement program</t>
  </si>
  <si>
    <t>No cost.  Unconnected customers have acceptable wells.</t>
  </si>
  <si>
    <t>Reduce service level to "most".</t>
  </si>
  <si>
    <t>$2,000 one-time cost to reprint door hangers with improved water quality notice.</t>
  </si>
  <si>
    <t xml:space="preserve">$30,000/year additional revenue required based on engineering assessment. </t>
  </si>
  <si>
    <t>Accelerated watermain renewal is also needed to address distribution losses and avoid further reduction of the capacity LOS.  Requires $200 increase in annual water charges per account.  Recommend to Council to phase in over 3 years.</t>
  </si>
  <si>
    <t>Performance Gap?</t>
  </si>
  <si>
    <t xml:space="preserve">Indicator </t>
  </si>
  <si>
    <t xml:space="preserve">Drinking water quality complies with statutory requirements </t>
  </si>
  <si>
    <t>Available water supply is sufficient for customers' needs</t>
  </si>
  <si>
    <t>Water distribution infrastructure is accessible for servicing lots throughout the service area</t>
  </si>
  <si>
    <t>Water service pressure is adequate at customer connections</t>
  </si>
  <si>
    <t>Water quality is aesthetically pleasing</t>
  </si>
  <si>
    <t>Service outages are infrequent and short in duration</t>
  </si>
  <si>
    <t>Water supply is sufficient for firefighting purposes</t>
  </si>
  <si>
    <t xml:space="preserve">Water quality notices are infrequent and short in duration </t>
  </si>
  <si>
    <t xml:space="preserve">Providing the service generates a low environmental impact </t>
  </si>
  <si>
    <t xml:space="preserve">Discharges comply with statutory requirements </t>
  </si>
  <si>
    <t>Sustainability</t>
  </si>
  <si>
    <t xml:space="preserve">Treatment capacityis adequate for peak flow </t>
  </si>
  <si>
    <t>Sewer collection infrastructure is accessible for servicing lots throughout the service area</t>
  </si>
  <si>
    <t xml:space="preserve">Backups or overflows do not  impact buildings </t>
  </si>
  <si>
    <t>Odours are effectively managed</t>
  </si>
  <si>
    <t>Effluent quality is consistently within regulatory limits</t>
  </si>
  <si>
    <t>Stormwater infrastructure is accessible for servicing lots throughout the service area</t>
  </si>
  <si>
    <t>Streets are not susceptible to flooding</t>
  </si>
  <si>
    <t>Buildings are protected against flooding</t>
  </si>
  <si>
    <t xml:space="preserve">Sites, facilities and operations comply with statutory requirements </t>
  </si>
  <si>
    <t xml:space="preserve">Wait times for public drop-off at collection sites are acceptable </t>
  </si>
  <si>
    <t>The facilities provide a safe, healthy environment</t>
  </si>
  <si>
    <t>Noise, odours and dust are effectively managed</t>
  </si>
  <si>
    <t>Facilities and equipment are in a state of good repair</t>
  </si>
  <si>
    <t>The urban area is safe for pedestrians and walkable</t>
  </si>
  <si>
    <t>The capacity of the road network is adequate for all modes of transportation</t>
  </si>
  <si>
    <t>Infrastructure and operations comply with statutory requirements</t>
  </si>
  <si>
    <t>O&amp;M data, expert assessment</t>
  </si>
  <si>
    <t>Performance Measures</t>
  </si>
  <si>
    <t>All infrastructure meets current best practices for energy efficiency and GHG emisisons, and aquatic environments are consistently protected against chlorine releases</t>
  </si>
  <si>
    <t>Most infrastructure meets current best practices for energy efficiency and GHG emisisons, and aquatic environments are consistently protected against chlorine releases</t>
  </si>
  <si>
    <t>Some infrastructure meets current best practices for energy efficiency and GHG emisisons, and chlorine releases to aquatic environments are infrequent</t>
  </si>
  <si>
    <t xml:space="preserve">The utility has established targets and plans to improve Energy efficiency, GHG emissions and protection of aquatic environments </t>
  </si>
  <si>
    <t xml:space="preserve">Biweekly collection of single-family residential garbage, recyclables and organics. </t>
  </si>
  <si>
    <t xml:space="preserve">Biweekly collection of all residential garbage, recyclables and organics. </t>
  </si>
  <si>
    <t>Collection services meet users' needs and program needs for diversion of recyclables and organics</t>
  </si>
  <si>
    <t xml:space="preserve">Biweekly collection of single-family residential garbage and recyclables; no organics collection. </t>
  </si>
  <si>
    <t>Biweekly collection of single-family residential garbage; no recyclables or organics collection</t>
  </si>
  <si>
    <t>Wait times are less than 20 minute on average, and usually less than 40 minutes at peak times</t>
  </si>
  <si>
    <t>Wait times are consistently  less than 40 minutes at peak times</t>
  </si>
  <si>
    <t>Wait times are consistently less than 20 minutes at peak times</t>
  </si>
  <si>
    <t xml:space="preserve">Workers and users of facilities are warned about major hazards </t>
  </si>
  <si>
    <t>Public and worker health and safety programs are fully implemented, rigorously enforced and documented, and reportable incidents are rare</t>
  </si>
  <si>
    <t>Basic public and worker health and safety programs are implemented for major hazards</t>
  </si>
  <si>
    <t>Public and worker health and safety programs are implemented, enforced and documented for all major hazards, and reportable incidents are infrequent</t>
  </si>
  <si>
    <t>Noise, odour and dust are not actively managed or controlled</t>
  </si>
  <si>
    <t>Normal operations are impacted by unscheduled facility or equipment downtime fewer than 2 hours per year on average</t>
  </si>
  <si>
    <t>Normal operations are impacted by unscheduled facility or equipment downtime fewer than 8 hours per year on average</t>
  </si>
  <si>
    <t>Normal operations are impacted by unscheduled facility or equipment downtime fewer than 4 hours per year on average</t>
  </si>
  <si>
    <t>Normal operations are impacted by unscheduled facility or equipment downtime fewer than 16 hours per year on average</t>
  </si>
  <si>
    <t>Fewer than 5 noise, odour and dust complaints are received annually on average</t>
  </si>
  <si>
    <t>Fewer than 10 noise, odour and dust complaints are received annually on average</t>
  </si>
  <si>
    <t>Fewer than 2 noise, odour and dust complaints are received annually on average</t>
  </si>
  <si>
    <t>expert assessment, complaints</t>
  </si>
  <si>
    <t>Traffic signals are synchronized to promote the highest practical level of progression.</t>
  </si>
  <si>
    <t>Traffic signal operation is not optimized or monitored.</t>
  </si>
  <si>
    <t>Traffic signal operation is monitored and adjusted from time to time.</t>
  </si>
  <si>
    <t>Traffic signals are regularly monitored and are synchronized on major arterial routes.</t>
  </si>
  <si>
    <t>expert assessment</t>
  </si>
  <si>
    <t>Some infrastructure meets current best practices for energy efficiency and GHG emisisons, and overflows to aquatic environments are infrequent</t>
  </si>
  <si>
    <t>Most infrastructure meets current best practices for energy efficiency and GHG emisisons, and aquatic environments are consistently protected against overflows</t>
  </si>
  <si>
    <t>All infrastructure meets current best practices for energy efficiency and GHG emisisons, and aquatic environments are consistently protected against overflows</t>
  </si>
  <si>
    <t>Wait times at collection sites often exceed 40 minutes</t>
  </si>
  <si>
    <t>Waste reduction and diversion programs are implemented</t>
  </si>
  <si>
    <t>Basic waste collection facilities and services are provided</t>
  </si>
  <si>
    <t>Some infrastructure and equipment meets current best practices for energy efficiency and GHG emisisons</t>
  </si>
  <si>
    <t>Most infrastructure and equipment meets current best practices for energy efficiency and GHG emisisons</t>
  </si>
  <si>
    <t>All infrastructure and equipment meets current best practices for energy efficiency and GHG emisisons</t>
  </si>
  <si>
    <t>Waste reduction outreach and residential curbside recycling programs  have been implemented</t>
  </si>
  <si>
    <t>Waste reduction outreach and residential curbside recycling and organics separation programs  have been implemented</t>
  </si>
  <si>
    <t>Waste reduction outreach, residential curbside recycling and organics separation programs have been implemented, and programs are meeting targets</t>
  </si>
  <si>
    <t>Frequent customer complaints about odour at some times of year.</t>
  </si>
  <si>
    <t>Accessible transit service is not provided.</t>
  </si>
  <si>
    <t>Accessible transit service is available, with limited capacity.</t>
  </si>
  <si>
    <t>Accessible transit service is available throughout the network.</t>
  </si>
  <si>
    <t>Transit facilities and vehicles are accessible on some major routes, and accessible transit service is available on other routes, with limited capacity.</t>
  </si>
  <si>
    <t>Public transit service is not provided.</t>
  </si>
  <si>
    <t>The entire community has efficient access to public transit service.</t>
  </si>
  <si>
    <t>Public transit service is provided between the commercial core and some residential areas.</t>
  </si>
  <si>
    <t>Most of the commmunity has efficient access to public transit service.</t>
  </si>
  <si>
    <t xml:space="preserve">Workers and users of facilities and equipment are warned about major hazards </t>
  </si>
  <si>
    <t xml:space="preserve">Sites, facilities and operations comply with statutory requirements  </t>
  </si>
  <si>
    <t>Sizes and types of facilities are sufficient to meet needs of user groups</t>
  </si>
  <si>
    <t xml:space="preserve">Facilities are accessible </t>
  </si>
  <si>
    <t>Facilities and equipment provide a safe environment for staff and the public</t>
  </si>
  <si>
    <t xml:space="preserve">Facilities and equipment fully meet the Program’s service requirements </t>
  </si>
  <si>
    <t>Providing the service generates a low environmental impact</t>
  </si>
  <si>
    <t>The municipality has established targets and plans to improve energy efficiency, GHG emissions</t>
  </si>
  <si>
    <t>Accessible services are not provided.</t>
  </si>
  <si>
    <t>Accessible services are available, with limited capacity.</t>
  </si>
  <si>
    <t>Most facilities are accessible.</t>
  </si>
  <si>
    <t>All facilities are accessible.</t>
  </si>
  <si>
    <t>Recreation and cultural services are not provided.</t>
  </si>
  <si>
    <t>Basic indoor and outdoor recreation and cultural facilities are available with sufficient capacity to meet demand.</t>
  </si>
  <si>
    <t>Ice arena, aquatic, fitness and cultural facilities are available with sufficient capacity to meet demand.</t>
  </si>
  <si>
    <t>A wide range of recreation anc cultural facilitiesare available with sufficient capacity to meet demand.</t>
  </si>
  <si>
    <t>Frequent customer complaints about quality of facilities or equipment.</t>
  </si>
  <si>
    <t>Some customer complaints about quality of facilities or equipment.</t>
  </si>
  <si>
    <t>Few customer complaints about quality of facilities or equipment.</t>
  </si>
  <si>
    <t>Almost no customer complaints about quality of facilities or equipment.</t>
  </si>
  <si>
    <t>Facilities are accessible</t>
  </si>
  <si>
    <t>Basic protective services are provided 24/7, with heavy reliance on other jurisdictions.</t>
  </si>
  <si>
    <t>The municipality does not provide protective services.</t>
  </si>
  <si>
    <t>Essential protective services are provided, with significant reliance on other jurisdictions.</t>
  </si>
  <si>
    <t>Complete, expedient and safe response is provided 24/7 with fully equipped facilities and equipment, and with little reliance on other jurisdictions in normal operations.</t>
  </si>
  <si>
    <t>Facility and fleet availability fully meet the Programs' service requirements</t>
  </si>
  <si>
    <t xml:space="preserve">Facilitiesand equipment provide a safe environment for staff and users </t>
  </si>
  <si>
    <t xml:space="preserve">Facility and fleet quality fully meet the Program’s service requirements  </t>
  </si>
  <si>
    <t xml:space="preserve">Fleet and facilities are maintained in a state of good repair </t>
  </si>
  <si>
    <t>Facilities have sufficient capacity to accommodate all needs for municipal administration, public works and community services</t>
  </si>
  <si>
    <t>Facilities have sufficient capacity to accommodate needs for municipal administration, public works and community services, with few exceptions</t>
  </si>
  <si>
    <t>Facilities have sufficient capacity to accommodate needs for municipal administration, public works and community services, with significant exceptions</t>
  </si>
  <si>
    <t>Facilities have capacity to  accommodate basic needs for municipal administration, public works and community services</t>
  </si>
  <si>
    <t xml:space="preserve">Facility and fleet availability fully meet the Programs' service requirements </t>
  </si>
  <si>
    <t xml:space="preserve">Facilities provide a safe environment for staff. </t>
  </si>
  <si>
    <t>Frequent customer or staff complaints about quality of facilities or equipment.</t>
  </si>
  <si>
    <t>Some customer or staff complaints about quality of facilities or equipment.</t>
  </si>
  <si>
    <t>Few customer or staff complaints about quality of facilities or equipment.</t>
  </si>
  <si>
    <t>Almost no customer or staff complaints about quality of facilities or equipment.</t>
  </si>
  <si>
    <t>The municipality does not provide energy services.</t>
  </si>
  <si>
    <t>Capacity is sufficient to meet current and foreseeable peak demands.</t>
  </si>
  <si>
    <t>Capacity is sufficient to meet base demand, but users rely on other sources to meet peak demands.</t>
  </si>
  <si>
    <t>Capacity is normally sufficient to meet peak demands , but users occasionally rely on other sources to meet peak demands.</t>
  </si>
  <si>
    <t>Energy infrastructure is accessible for servicing lots throughout the service area</t>
  </si>
  <si>
    <t>Facilities provide a safe environment for staff</t>
  </si>
  <si>
    <t xml:space="preserve">Facility and fleet quality fully meet the Program’s service requirements </t>
  </si>
  <si>
    <t>Frequent customer complaints about quality of service.</t>
  </si>
  <si>
    <t>Some customer complaints about quality of service.</t>
  </si>
  <si>
    <t>Few customer complaints about quality of service.</t>
  </si>
  <si>
    <t>Almost no customer complaints about quality of service.</t>
  </si>
  <si>
    <t>complaints</t>
  </si>
  <si>
    <t>expert assessment, O&amp;M data</t>
  </si>
  <si>
    <t>program data, complaints</t>
  </si>
  <si>
    <t>OH&amp;S records, complaints</t>
  </si>
  <si>
    <t>O&amp;M data, complaints</t>
  </si>
  <si>
    <t>service contract, complaints</t>
  </si>
  <si>
    <t>program data, copmplaints</t>
  </si>
  <si>
    <t>Indicator</t>
  </si>
  <si>
    <t>No boil notice within the past 5 years</t>
  </si>
  <si>
    <t>2 pump stations retrofitted with efficient pumps in 2014; dechlorinator consistently used for main flushing near streams</t>
  </si>
  <si>
    <t>Source Document</t>
  </si>
  <si>
    <t>Level of Service Commitment</t>
  </si>
  <si>
    <t xml:space="preserve">Current Performance </t>
  </si>
  <si>
    <t>Service Characteristic</t>
  </si>
  <si>
    <t>Asset Types</t>
  </si>
  <si>
    <t>2) Services and Assets</t>
  </si>
  <si>
    <t>3) Describing Levels of Service</t>
  </si>
  <si>
    <t>5) Action Plan</t>
  </si>
  <si>
    <t>A major division of municipal service delivery (e.g. waterworks, sanitary sewer, transportation, recreation)</t>
  </si>
  <si>
    <t>General property of service delivered by an asset or group of assets (e.g. safety, capacity, regulatory compliance).</t>
  </si>
  <si>
    <t>Asset Type</t>
  </si>
  <si>
    <t>The asset types represent major groups of asset, not individual assets.</t>
  </si>
  <si>
    <t>Major group of assets (e.g. watermains, pump stations, roads, sidewalks, street lighting).</t>
  </si>
  <si>
    <t>The level of service that is currently provided (which may be more or less than the level of service commitment)</t>
  </si>
  <si>
    <t>The level of service the municipality aims to deliver to its customers.  This is usually subjective or descriptive for community levels of service, and may be quantitative for asset levels of service.</t>
  </si>
  <si>
    <t>A specific property of service that can be objectively evaluated</t>
  </si>
  <si>
    <t xml:space="preserve">What services are delivered by the municipality? </t>
  </si>
  <si>
    <t>What infrastructure is required for this service?</t>
  </si>
  <si>
    <t>Hide unused rows to produce a concise action plan to address service delivery gaps</t>
  </si>
  <si>
    <t>#</t>
  </si>
  <si>
    <t>Less than one sewage overflow into a building every 2 years.</t>
  </si>
  <si>
    <t>Less than one sewage overflow into a building every 5 years.</t>
  </si>
  <si>
    <t>Less than one sewage overflow into a building per year.</t>
  </si>
  <si>
    <t>Less than one sewage overflow into a building every 10 years.</t>
  </si>
  <si>
    <t xml:space="preserve">This worksheet documents the current level at which each service is being provided, from a community perspective, and an estimated cost of providing this service. </t>
  </si>
  <si>
    <t>For each major service category, enter the total estimated cost of providing the service (e.g. from budget or financial statements).</t>
  </si>
  <si>
    <t>The means used by the municipality to assess a level of service.  The following measures are indicated in Tab 3:</t>
  </si>
  <si>
    <r>
      <t xml:space="preserve"> - </t>
    </r>
    <r>
      <rPr>
        <b/>
        <sz val="11"/>
        <color theme="1"/>
        <rFont val="Calibri"/>
        <family val="2"/>
      </rPr>
      <t>O&amp;M data</t>
    </r>
    <r>
      <rPr>
        <sz val="11"/>
        <color theme="1"/>
        <rFont val="Calibri"/>
        <family val="2"/>
      </rPr>
      <t>:  operating logbooks, sample test results, SCADA data, work order or CMMS data</t>
    </r>
  </si>
  <si>
    <r>
      <t xml:space="preserve"> - </t>
    </r>
    <r>
      <rPr>
        <b/>
        <sz val="11"/>
        <color theme="1"/>
        <rFont val="Calibri"/>
        <family val="2"/>
      </rPr>
      <t>complaints</t>
    </r>
    <r>
      <rPr>
        <sz val="11"/>
        <color theme="1"/>
        <rFont val="Calibri"/>
        <family val="2"/>
      </rPr>
      <t>:  records of numbers and types of comments received from users by telephone, mail, front counter, website, email or social media</t>
    </r>
  </si>
  <si>
    <r>
      <t xml:space="preserve"> - </t>
    </r>
    <r>
      <rPr>
        <b/>
        <sz val="11"/>
        <color theme="1"/>
        <rFont val="Calibri"/>
        <family val="2"/>
      </rPr>
      <t>expert assessment</t>
    </r>
    <r>
      <rPr>
        <sz val="11"/>
        <color theme="1"/>
        <rFont val="Calibri"/>
        <family val="2"/>
      </rPr>
      <t>:  Evaluation based on analysis by a competent staff member or consultant, using specific and repeatable criteria and methodology</t>
    </r>
  </si>
  <si>
    <r>
      <t xml:space="preserve"> - </t>
    </r>
    <r>
      <rPr>
        <b/>
        <sz val="11"/>
        <color theme="1"/>
        <rFont val="Calibri"/>
        <family val="2"/>
      </rPr>
      <t>service contract</t>
    </r>
    <r>
      <rPr>
        <sz val="11"/>
        <color theme="1"/>
        <rFont val="Calibri"/>
        <family val="2"/>
      </rPr>
      <t>:  enforceable terms of a contract with a third party that provides a service on behalf of the municipality (e.g. biweekly residential waste collection)</t>
    </r>
  </si>
  <si>
    <r>
      <t xml:space="preserve"> - </t>
    </r>
    <r>
      <rPr>
        <b/>
        <sz val="11"/>
        <color theme="1"/>
        <rFont val="Calibri"/>
        <family val="2"/>
      </rPr>
      <t>OH&amp;S records</t>
    </r>
    <r>
      <rPr>
        <sz val="11"/>
        <color theme="1"/>
        <rFont val="Calibri"/>
        <family val="2"/>
      </rPr>
      <t>:  workplace inspection, accident, lost time and near miss records</t>
    </r>
  </si>
  <si>
    <r>
      <t xml:space="preserve"> - </t>
    </r>
    <r>
      <rPr>
        <b/>
        <sz val="11"/>
        <color theme="1"/>
        <rFont val="Calibri"/>
        <family val="2"/>
      </rPr>
      <t>program data</t>
    </r>
    <r>
      <rPr>
        <sz val="11"/>
        <color theme="1"/>
        <rFont val="Calibri"/>
        <family val="2"/>
      </rPr>
      <t xml:space="preserve">:  utilization rates of facilities or equipment, spare capacity, range of services supported by the assets  </t>
    </r>
  </si>
  <si>
    <t>Information Systems</t>
  </si>
  <si>
    <t>Planning</t>
  </si>
  <si>
    <t>Notes</t>
  </si>
  <si>
    <t>This worksheet completes the levels of service documentation process and aids in decision making.</t>
  </si>
  <si>
    <t>Current year</t>
  </si>
  <si>
    <t>Immediate</t>
  </si>
  <si>
    <t>Phase in over 3 years (complete by 2021)</t>
  </si>
  <si>
    <t>Cost estimate source:  Watermain Assessment Report, XYZ Engineering Ltd., 2016 (adjusted for inflation). Budget increase of $10,000 in each of 2019, 2020 and 2021. (approximately $17 per quarter increase in base charge on utility bills each year).</t>
  </si>
  <si>
    <t>Funding source:  Annual water utilty communications budget.</t>
  </si>
  <si>
    <t>No implications for cost or impacts on customers.</t>
  </si>
  <si>
    <t>NOTE:  all cells except blue cells are locked and cannot be edited.  The template can be unlocked so you can customize it by clicking the "Unprotect Sheet" box in the "Review" tab of Excel.</t>
  </si>
  <si>
    <t>Governance and Administration</t>
  </si>
  <si>
    <t>Fire Training Facilities</t>
  </si>
  <si>
    <t>Paramedic Training Facilities</t>
  </si>
  <si>
    <t>Police Training Facilities</t>
  </si>
  <si>
    <t>Transit Maintenance Building</t>
  </si>
  <si>
    <t>General Transportation </t>
  </si>
  <si>
    <t>Ferry Maintenance Building</t>
  </si>
  <si>
    <t>Road Signs</t>
  </si>
  <si>
    <t xml:space="preserve">Last Updated: </t>
  </si>
  <si>
    <t>[Date]</t>
  </si>
  <si>
    <t xml:space="preserve">e.g. </t>
  </si>
  <si>
    <t xml:space="preserve">Grey cells are locked and designed to auto-populate from previous worksheets. </t>
  </si>
  <si>
    <r>
      <t>·</t>
    </r>
    <r>
      <rPr>
        <sz val="7"/>
        <color theme="1"/>
        <rFont val="Times New Roman"/>
        <family val="1"/>
      </rPr>
      <t xml:space="preserve">           </t>
    </r>
    <r>
      <rPr>
        <sz val="11"/>
        <color theme="1"/>
        <rFont val="Calibri"/>
        <family val="2"/>
        <scheme val="minor"/>
      </rPr>
      <t>Identifying actions and estimated costs to meet regulatory requirements or customer expectations.</t>
    </r>
  </si>
  <si>
    <t>6) Reporting Out</t>
  </si>
  <si>
    <t>This worksheet is intended for use in communicating highlights from the LOS process.</t>
  </si>
  <si>
    <t>How can this process be communicated?</t>
  </si>
  <si>
    <t>Documented Levels of Service</t>
  </si>
  <si>
    <t xml:space="preserve"> -</t>
  </si>
  <si>
    <t>A summary of the current situation for each service area is provided below.</t>
  </si>
  <si>
    <t>Although most customer service levels for the Water Service are currently being met, there is evidence of a growing reliability gap as watermains reach the end of their service lives, and there are minor aesthetic water quality and accessibility gaps.  The accessibility and aesthetic quality gaps may be addressed with current resources, however a revenue increase of $30,000 per year ($200 per account per year) is estimated to be needed to address the reliability gap.  It is recommended that this increase be phased in over three years.</t>
  </si>
  <si>
    <t xml:space="preserve">SUMMARY:
</t>
  </si>
  <si>
    <t>insert priority</t>
  </si>
  <si>
    <t>This template has been created in partnership with the Northwest Territories Association of Communities (NWTAC).</t>
  </si>
  <si>
    <r>
      <t xml:space="preserve">The Drinking Water Service Category has been completed as an example </t>
    </r>
    <r>
      <rPr>
        <sz val="11"/>
        <color rgb="FF00323E"/>
        <rFont val="Calibri (Body)_x0000_"/>
      </rPr>
      <t>(in blue text)</t>
    </r>
    <r>
      <rPr>
        <sz val="11"/>
        <color theme="0"/>
        <rFont val="Calibri (Body)_x0000_"/>
      </rPr>
      <t>.</t>
    </r>
  </si>
  <si>
    <r>
      <t xml:space="preserve">Target Service Levels should be selected from the corresponding highest Community LOS Benchmark on worksheet 4) </t>
    </r>
    <r>
      <rPr>
        <i/>
        <sz val="11"/>
        <color theme="0"/>
        <rFont val="Calibri"/>
        <family val="2"/>
        <scheme val="minor"/>
      </rPr>
      <t>Current Levels of Service</t>
    </r>
  </si>
  <si>
    <r>
      <t xml:space="preserve">The </t>
    </r>
    <r>
      <rPr>
        <i/>
        <sz val="11"/>
        <color theme="0"/>
        <rFont val="Calibri"/>
        <family val="2"/>
        <scheme val="minor"/>
      </rPr>
      <t>Evaluation of Services</t>
    </r>
    <r>
      <rPr>
        <sz val="11"/>
        <color theme="0"/>
        <rFont val="Calibri"/>
        <family val="2"/>
        <scheme val="minor"/>
      </rPr>
      <t xml:space="preserve"> worksheet assesses existing services according to required, desired or expected levels and identifies any gaps that may exist.  </t>
    </r>
  </si>
  <si>
    <r>
      <t xml:space="preserve">The </t>
    </r>
    <r>
      <rPr>
        <i/>
        <sz val="11"/>
        <color theme="0"/>
        <rFont val="Calibri"/>
        <family val="2"/>
        <scheme val="minor"/>
      </rPr>
      <t>Municipal Services</t>
    </r>
    <r>
      <rPr>
        <sz val="11"/>
        <color theme="0"/>
        <rFont val="Calibri"/>
        <family val="2"/>
        <scheme val="minor"/>
      </rPr>
      <t xml:space="preserve"> worksheet documents the services that the community provides and the infrastructure required to deliver the service.  </t>
    </r>
  </si>
  <si>
    <t>Trucked Distribution</t>
  </si>
  <si>
    <t>Piped Distribution</t>
  </si>
  <si>
    <t>Truck Filling Facilities</t>
  </si>
  <si>
    <t>Water Delivery Trucks</t>
  </si>
  <si>
    <t>Truck Discharge Facilities</t>
  </si>
  <si>
    <t>Mechanical Treatment Plant</t>
  </si>
  <si>
    <t>Sewage Lagoon</t>
  </si>
  <si>
    <t>Sewage Lagoon Outfall</t>
  </si>
  <si>
    <t>Snowmobiling</t>
  </si>
  <si>
    <t>Aviation (NWT Owned)</t>
  </si>
  <si>
    <t>Trucked Collection</t>
  </si>
  <si>
    <t>Capacity is available for all household needs; no garden irrigation</t>
  </si>
  <si>
    <t>Capacity is available for all indoor and garden uses, with outdoor restrictions less than once every ten years</t>
  </si>
  <si>
    <t>Capacity is available for all household needs and restricted garden irrigation.</t>
  </si>
  <si>
    <t>No water distribution service is provided; users are responsible for hauling their own water</t>
  </si>
  <si>
    <t>Trucked water delivery is available to all users at least weekly.</t>
  </si>
  <si>
    <t>Piped water distribution is available to all users in the community.</t>
  </si>
  <si>
    <t>Trucked water delivery is available to all users at least twice per week.
Piped water distribution is available to some users.</t>
  </si>
  <si>
    <t>The community does not supply water for firefighting purposes.</t>
  </si>
  <si>
    <t>None of the community is considered to be hydrant protected for insurance grading purposes.  Bulk water is supplied in sufficient quantity for filling pumper trucks and tenders.</t>
  </si>
  <si>
    <t>A portion of the community is considered to be hydrant protected for insurance grading purposes.</t>
  </si>
  <si>
    <t>All of the community is considered to be hydrant protected for insurance grading purposes and hydrant flow testing and maintenance are fully up to date.</t>
  </si>
  <si>
    <t>Piped sewer collection is available to all users in the community.</t>
  </si>
  <si>
    <t>Trucked wastewater collection is available to all users at least weekly.</t>
  </si>
  <si>
    <t>No wastewater collection service is provided; all users have individual on-site septic systems or lagoons.</t>
  </si>
  <si>
    <t>Trucked wastewater collection is available to all users at least twice per week.
Piped sewer collection is available to some users.</t>
  </si>
  <si>
    <t>Generators</t>
  </si>
  <si>
    <t>Generating Stations</t>
  </si>
  <si>
    <t>Fuel Storage</t>
  </si>
  <si>
    <t>Electricity (NWT Owned)</t>
  </si>
  <si>
    <t>Fuel</t>
  </si>
  <si>
    <t>Heat Recovery Systems</t>
  </si>
  <si>
    <t>Roads and Trails are maintained in a state of good repair</t>
  </si>
  <si>
    <t>The multi-use trail network is well connected and accessible for all ages and abilities</t>
  </si>
  <si>
    <t>There are no or very few  multi-use trail routes.</t>
  </si>
  <si>
    <t xml:space="preserve">There is a limited  multi-use trail network that connects only major destinations within the municipality. </t>
  </si>
  <si>
    <t>There is a municipal-wide  multi-use trail network, but most facilities are not comfortable for people of all ages and abilities.</t>
  </si>
  <si>
    <t xml:space="preserve">There is a municipal-wide  multi-use trail network with options for all ages and abilities. </t>
  </si>
  <si>
    <t>Traffic controls enable efficient traffic flow</t>
  </si>
  <si>
    <t>Roads and trails are safe year round and during all weather conditions</t>
  </si>
  <si>
    <t>The roads and trails facilitate emergency vehicles</t>
  </si>
  <si>
    <t>Road and trail networks are accessible year round</t>
  </si>
  <si>
    <t>Road and trail networks are not accessible year round.</t>
  </si>
  <si>
    <t>Road and trail networks are accessible year round, except for extreme weather conditions.</t>
  </si>
  <si>
    <t>Road and trail networks are accessible year round, except for one extreme weather event per year.</t>
  </si>
  <si>
    <t>Road and trail networks are accessible year round and during all weather conditions.</t>
  </si>
  <si>
    <t>Road and trail deterioration is rarely observed.</t>
  </si>
  <si>
    <t>Road and trail deterioration is infrequently observed and not significant.</t>
  </si>
  <si>
    <t>Road and trail deterioration is frequently observed but not significant.</t>
  </si>
  <si>
    <t>Road and trail deterioration is frequently observed and significant.</t>
  </si>
  <si>
    <t>Roads and trails are designed and operated in an environmentally sustainable manner and address social and aesthetic considerations</t>
  </si>
  <si>
    <t>Roads and trails conform to conventional subdivision servicing standards</t>
  </si>
  <si>
    <t>New construction or redevelopment of roads and trails incorporates safe pedestrian and non-motorized corridors and sustainable design elements</t>
  </si>
  <si>
    <t>Several roads and trails incorporate safe pedestrian and non-motorized corridors and sustainable design elements</t>
  </si>
  <si>
    <t>There is an extensive, interconnected network of roads and trails that incorporate safe pedestrian and non-motorized corridors and sustainable design elements</t>
  </si>
  <si>
    <r>
      <rPr>
        <sz val="10"/>
        <color theme="1"/>
        <rFont val="Arial"/>
        <family val="2"/>
      </rPr>
      <t>Wastewater customer service levels are currently being met for</t>
    </r>
    <r>
      <rPr>
        <sz val="10"/>
        <color rgb="FF1567BA"/>
        <rFont val="Arial"/>
        <family val="2"/>
      </rPr>
      <t xml:space="preserve"> regulatory, capacity/availability, safety, quality, reliability and sustainability</t>
    </r>
    <r>
      <rPr>
        <sz val="10"/>
        <color theme="1"/>
        <rFont val="Arial"/>
        <family val="2"/>
      </rPr>
      <t xml:space="preserve"> service characteristics.  However, the some gaps exist with respect to wastewater service levels:</t>
    </r>
    <r>
      <rPr>
        <sz val="10"/>
        <color rgb="FF59BDEA"/>
        <rFont val="Arial"/>
        <family val="2"/>
      </rPr>
      <t xml:space="preserve">
</t>
    </r>
    <r>
      <rPr>
        <sz val="10"/>
        <color rgb="FF1567BA"/>
        <rFont val="Arial"/>
        <family val="2"/>
      </rPr>
      <t>•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t>
    </r>
  </si>
  <si>
    <r>
      <rPr>
        <sz val="10"/>
        <color theme="1"/>
        <rFont val="Arial"/>
        <family val="2"/>
      </rPr>
      <t>Urban stormwater (drainage) customer service levels are currently being met for</t>
    </r>
    <r>
      <rPr>
        <sz val="10"/>
        <color rgb="FF1567BA"/>
        <rFont val="Arial"/>
        <family val="2"/>
      </rPr>
      <t xml:space="preserve"> regulatory, capacity/availability, safety, quality, reliability and sustainability</t>
    </r>
    <r>
      <rPr>
        <sz val="10"/>
        <color theme="1"/>
        <rFont val="Arial"/>
        <family val="2"/>
      </rPr>
      <t xml:space="preserve"> service characteristics.  However, the some gaps exist with respect to urban stormwater service levels:</t>
    </r>
    <r>
      <rPr>
        <sz val="10"/>
        <color rgb="FF59BDEA"/>
        <rFont val="Arial"/>
        <family val="2"/>
      </rPr>
      <t xml:space="preserve">
</t>
    </r>
    <r>
      <rPr>
        <sz val="10"/>
        <color rgb="FF1567BA"/>
        <rFont val="Arial"/>
        <family val="2"/>
      </rPr>
      <t>•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t>
    </r>
  </si>
  <si>
    <r>
      <rPr>
        <sz val="10"/>
        <color theme="1"/>
        <rFont val="Arial"/>
        <family val="2"/>
      </rPr>
      <t xml:space="preserve">Solid waste customer service levels are currently being met for </t>
    </r>
    <r>
      <rPr>
        <sz val="10"/>
        <color rgb="FF1567BA"/>
        <rFont val="Arial"/>
        <family val="2"/>
      </rPr>
      <t>regulatory, capacity/availability, safety, quality, reliability and sustainability</t>
    </r>
    <r>
      <rPr>
        <sz val="10"/>
        <color theme="1"/>
        <rFont val="Arial"/>
        <family val="2"/>
      </rPr>
      <t xml:space="preserve"> service characteristics.  However, the some gaps exist with respect to solid waste service levels:</t>
    </r>
    <r>
      <rPr>
        <sz val="10"/>
        <color rgb="FF59BDEA"/>
        <rFont val="Arial"/>
        <family val="2"/>
      </rPr>
      <t xml:space="preserve">
</t>
    </r>
    <r>
      <rPr>
        <sz val="10"/>
        <color rgb="FF1567BA"/>
        <rFont val="Arial"/>
        <family val="2"/>
      </rPr>
      <t>•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t>
    </r>
  </si>
  <si>
    <r>
      <rPr>
        <sz val="10"/>
        <color theme="1"/>
        <rFont val="Arial"/>
        <family val="2"/>
      </rPr>
      <t>General transportation customer service levels are currently being met for</t>
    </r>
    <r>
      <rPr>
        <sz val="10"/>
        <color rgb="FF1567BA"/>
        <rFont val="Arial"/>
        <family val="2"/>
      </rPr>
      <t xml:space="preserve"> regulatory, capacity/availability, safety, quality, reliability and sustainability</t>
    </r>
    <r>
      <rPr>
        <sz val="10"/>
        <color theme="1"/>
        <rFont val="Arial"/>
        <family val="2"/>
      </rPr>
      <t xml:space="preserve"> service characteristics.  However, the some gaps exist with respect to general transportation service levels:</t>
    </r>
    <r>
      <rPr>
        <sz val="10"/>
        <color rgb="FF59BDEA"/>
        <rFont val="Arial"/>
        <family val="2"/>
      </rPr>
      <t xml:space="preserve">
</t>
    </r>
    <r>
      <rPr>
        <sz val="10"/>
        <color rgb="FF1567BA"/>
        <rFont val="Arial"/>
        <family val="2"/>
      </rPr>
      <t>•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t>
    </r>
  </si>
  <si>
    <r>
      <rPr>
        <sz val="10"/>
        <color theme="1"/>
        <rFont val="Arial"/>
        <family val="2"/>
      </rPr>
      <t>Public Transportation customer service levels are currently being met for</t>
    </r>
    <r>
      <rPr>
        <sz val="10"/>
        <color rgb="FF1567BA"/>
        <rFont val="Arial"/>
        <family val="2"/>
      </rPr>
      <t xml:space="preserve"> regulatory, capacity/availability, safety, quality, reliability and sustainability</t>
    </r>
    <r>
      <rPr>
        <sz val="10"/>
        <color theme="1"/>
        <rFont val="Arial"/>
        <family val="2"/>
      </rPr>
      <t xml:space="preserve"> service characteristics.  However, the some gaps exist with respect to public transportation service levels:</t>
    </r>
    <r>
      <rPr>
        <sz val="10"/>
        <color rgb="FF59BDEA"/>
        <rFont val="Arial"/>
        <family val="2"/>
      </rPr>
      <t xml:space="preserve">
•	</t>
    </r>
    <r>
      <rPr>
        <sz val="10"/>
        <color rgb="FF1567BA"/>
        <rFont val="Arial"/>
        <family val="2"/>
      </rPr>
      <t>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t>
    </r>
  </si>
  <si>
    <r>
      <rPr>
        <sz val="10"/>
        <color theme="1"/>
        <rFont val="Arial"/>
        <family val="2"/>
      </rPr>
      <t xml:space="preserve">Recreation and cultural customer service levels are currently being met for </t>
    </r>
    <r>
      <rPr>
        <sz val="10"/>
        <color rgb="FF1567BA"/>
        <rFont val="Arial"/>
        <family val="2"/>
      </rPr>
      <t>regulatory, capacity/availability, safety, quality, reliability and sustainability</t>
    </r>
    <r>
      <rPr>
        <sz val="10"/>
        <color theme="1"/>
        <rFont val="Arial"/>
        <family val="2"/>
      </rPr>
      <t xml:space="preserve"> service characteristics.  However, the some gaps exist with respect to recreation and cultural service levels:</t>
    </r>
    <r>
      <rPr>
        <sz val="10"/>
        <color rgb="FF59BDEA"/>
        <rFont val="Arial"/>
        <family val="2"/>
      </rPr>
      <t xml:space="preserve">
•	</t>
    </r>
    <r>
      <rPr>
        <sz val="10"/>
        <color rgb="FF1567BA"/>
        <rFont val="Arial"/>
        <family val="2"/>
      </rPr>
      <t>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t>
    </r>
  </si>
  <si>
    <r>
      <rPr>
        <sz val="10"/>
        <color theme="1"/>
        <rFont val="Arial"/>
        <family val="2"/>
      </rPr>
      <t xml:space="preserve">Protective services customer service levels are currently being met for </t>
    </r>
    <r>
      <rPr>
        <sz val="10"/>
        <color rgb="FF1567BA"/>
        <rFont val="Arial"/>
        <family val="2"/>
      </rPr>
      <t>regulatory, capacity/availability, safety, quality, reliability and sustainability</t>
    </r>
    <r>
      <rPr>
        <sz val="10"/>
        <color theme="1"/>
        <rFont val="Arial"/>
        <family val="2"/>
      </rPr>
      <t xml:space="preserve"> service characteristics.  However, the some gaps exist with respect to protective service levels:</t>
    </r>
    <r>
      <rPr>
        <sz val="10"/>
        <color rgb="FF59BDEA"/>
        <rFont val="Arial"/>
        <family val="2"/>
      </rPr>
      <t xml:space="preserve">
•	</t>
    </r>
    <r>
      <rPr>
        <sz val="10"/>
        <color rgb="FF1567BA"/>
        <rFont val="Arial"/>
        <family val="2"/>
      </rPr>
      <t>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t>
    </r>
  </si>
  <si>
    <r>
      <rPr>
        <sz val="10"/>
        <color theme="1"/>
        <rFont val="Arial"/>
        <family val="2"/>
      </rPr>
      <t xml:space="preserve">General government customer service levels are currently being met for </t>
    </r>
    <r>
      <rPr>
        <sz val="10"/>
        <color rgb="FF1567BA"/>
        <rFont val="Arial"/>
        <family val="2"/>
      </rPr>
      <t>regulatory, capacity/availability, safety, quality, reliability and sustainabilit</t>
    </r>
    <r>
      <rPr>
        <sz val="10"/>
        <color rgb="FF59BDEA"/>
        <rFont val="Arial"/>
        <family val="2"/>
      </rPr>
      <t>y</t>
    </r>
    <r>
      <rPr>
        <sz val="10"/>
        <color theme="1"/>
        <rFont val="Arial"/>
        <family val="2"/>
      </rPr>
      <t xml:space="preserve"> service characteristics.  However, the some gaps exist with respect to general government service levels:</t>
    </r>
    <r>
      <rPr>
        <sz val="10"/>
        <color rgb="FF59BDEA"/>
        <rFont val="Arial"/>
        <family val="2"/>
      </rPr>
      <t xml:space="preserve">
•	</t>
    </r>
    <r>
      <rPr>
        <sz val="10"/>
        <color rgb="FF1567BA"/>
        <rFont val="Arial"/>
        <family val="2"/>
      </rPr>
      <t>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t>
    </r>
  </si>
  <si>
    <r>
      <rPr>
        <sz val="10"/>
        <color theme="1"/>
        <rFont val="Arial"/>
        <family val="2"/>
      </rPr>
      <t xml:space="preserve">Energy customer service levels are currently being met for </t>
    </r>
    <r>
      <rPr>
        <sz val="10"/>
        <color rgb="FF1567BA"/>
        <rFont val="Arial"/>
        <family val="2"/>
      </rPr>
      <t>regulatory, capacity/availability, safety, quality, reliability and sustainability</t>
    </r>
    <r>
      <rPr>
        <sz val="10"/>
        <color theme="1"/>
        <rFont val="Arial"/>
        <family val="2"/>
      </rPr>
      <t xml:space="preserve"> service characteristics.  However, the some gaps exist with respect to energy service levels:</t>
    </r>
    <r>
      <rPr>
        <sz val="10"/>
        <color rgb="FF59BDEA"/>
        <rFont val="Arial"/>
        <family val="2"/>
      </rPr>
      <t xml:space="preserve">
•</t>
    </r>
    <r>
      <rPr>
        <sz val="10"/>
        <color rgb="FF1567BA"/>
        <rFont val="Arial"/>
        <family val="2"/>
      </rPr>
      <t xml:space="preserve">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t>
    </r>
  </si>
  <si>
    <r>
      <rPr>
        <sz val="11"/>
        <color theme="1"/>
        <rFont val="Calibri"/>
        <family val="2"/>
        <scheme val="minor"/>
      </rPr>
      <t xml:space="preserve">We deliver a wide range of community services including: </t>
    </r>
    <r>
      <rPr>
        <sz val="11"/>
        <color rgb="FF1567BA"/>
        <rFont val="Calibri"/>
        <family val="2"/>
        <scheme val="minor"/>
      </rPr>
      <t>drinking water, wastewater, urban stormwater (drainage), solid waste, transportation, recreation and culture, protective, general government and energy</t>
    </r>
    <r>
      <rPr>
        <sz val="11"/>
        <color rgb="FF59BDEA"/>
        <rFont val="Calibri"/>
        <family val="2"/>
        <scheme val="minor"/>
      </rPr>
      <t xml:space="preserve">.  </t>
    </r>
    <r>
      <rPr>
        <sz val="11"/>
        <color theme="1"/>
        <rFont val="Calibri"/>
        <family val="2"/>
        <scheme val="minor"/>
      </rPr>
      <t>The infrastructure we own, operate and maintain is used to support the delivery of these services.</t>
    </r>
  </si>
  <si>
    <r>
      <t>The level at which we provide services, and the metrics used to evaluate their delivery, have been documented in one central location for clarity and ease of reference.  In some cases, a gap exists between the commitments we have made to deliver a service and our current ability to provide that service.  This could be a performance gap (i.e. a current gap), or a sustainability gap (i.e. a projected future gap).  Our top</t>
    </r>
    <r>
      <rPr>
        <sz val="11"/>
        <color rgb="FF1567BA"/>
        <rFont val="Calibri"/>
        <family val="2"/>
        <scheme val="minor"/>
      </rPr>
      <t xml:space="preserve"> 1-3 prioritie</t>
    </r>
    <r>
      <rPr>
        <sz val="11"/>
        <color rgb="FF59BDEA"/>
        <rFont val="Calibri"/>
        <family val="2"/>
        <scheme val="minor"/>
      </rPr>
      <t>s</t>
    </r>
    <r>
      <rPr>
        <sz val="11"/>
        <color theme="1"/>
        <rFont val="Calibri"/>
        <family val="2"/>
        <scheme val="minor"/>
      </rPr>
      <t xml:space="preserve"> for addressing gaps, and creating levels of service strategies are as follows:</t>
    </r>
  </si>
  <si>
    <t>Sewer</t>
  </si>
  <si>
    <t>Drainage (Stormwater)</t>
  </si>
  <si>
    <t>Portable Water Pipes</t>
  </si>
  <si>
    <t>Sewer Vaccuum Trucks</t>
  </si>
  <si>
    <t>Recycling Collection Truck</t>
  </si>
  <si>
    <t>Garbage Collection Truck</t>
  </si>
  <si>
    <t>Heavy Mobile Equipment</t>
  </si>
  <si>
    <t>Vehicles and Equipment</t>
  </si>
  <si>
    <t>Public Works</t>
  </si>
  <si>
    <t>Cemetery</t>
  </si>
  <si>
    <t>Protective Services Buildings</t>
  </si>
  <si>
    <t>Recreation and Cultural Buildings</t>
  </si>
  <si>
    <t>General Government Buildings</t>
  </si>
  <si>
    <t>Cemetery Ground Facilities</t>
  </si>
  <si>
    <t>Arenas</t>
  </si>
  <si>
    <t>Zambonis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</si>
</sst>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1009]mmmm\ d\,\ yyyy;@"/>
  </numFmts>
  <fonts count="67">
    <font>
      <sz val="11"/>
      <color theme="1"/>
      <name val="Calibri"/>
      <family val="2"/>
      <scheme val="minor"/>
    </font>
    <font>
      <sz val="10"/>
      <color theme="1"/>
      <name val="Arial"/>
      <family val="2"/>
    </font>
    <font>
      <sz val="10"/>
      <color theme="1"/>
      <name val="Arial"/>
      <family val="2"/>
    </font>
    <font>
      <sz val="11"/>
      <color rgb="FF7030A0"/>
      <name val="Calibri"/>
      <family val="2"/>
      <scheme val="minor"/>
    </font>
    <font>
      <sz val="11"/>
      <name val="Calibri"/>
      <family val="2"/>
      <scheme val="minor"/>
    </font>
    <font>
      <b/>
      <sz val="20"/>
      <color rgb="FF006699"/>
      <name val="Calibri"/>
      <family val="2"/>
      <scheme val="minor"/>
    </font>
    <font>
      <sz val="11"/>
      <color theme="1"/>
      <name val="Calibri"/>
      <family val="2"/>
    </font>
    <font>
      <b/>
      <sz val="20"/>
      <color rgb="FF006699"/>
      <name val="Calibri"/>
      <family val="2"/>
    </font>
    <font>
      <sz val="11"/>
      <color rgb="FF7030A0"/>
      <name val="Calibri"/>
      <family val="2"/>
    </font>
    <font>
      <i/>
      <sz val="11"/>
      <color theme="1"/>
      <name val="Calibri"/>
      <family val="2"/>
      <scheme val="minor"/>
    </font>
    <font>
      <b/>
      <sz val="10"/>
      <name val="Arial"/>
      <family val="2"/>
    </font>
    <font>
      <i/>
      <sz val="12"/>
      <color theme="1"/>
      <name val="Calibri"/>
      <family val="2"/>
      <scheme val="minor"/>
    </font>
    <font>
      <b/>
      <sz val="10"/>
      <color rgb="FFFFFFFF"/>
      <name val="Arial"/>
      <family val="2"/>
    </font>
    <font>
      <b/>
      <sz val="11"/>
      <color theme="1"/>
      <name val="Calibri"/>
      <family val="2"/>
      <scheme val="minor"/>
    </font>
    <font>
      <b/>
      <sz val="10"/>
      <color theme="1"/>
      <name val="Arial"/>
      <family val="2"/>
    </font>
    <font>
      <u/>
      <sz val="11"/>
      <color theme="1"/>
      <name val="Calibri"/>
      <family val="2"/>
    </font>
    <font>
      <u/>
      <sz val="11"/>
      <color theme="10"/>
      <name val="Calibri"/>
      <family val="2"/>
      <scheme val="minor"/>
    </font>
    <font>
      <u/>
      <sz val="11"/>
      <color theme="11"/>
      <name val="Calibri"/>
      <family val="2"/>
      <scheme val="minor"/>
    </font>
    <font>
      <b/>
      <u/>
      <sz val="14"/>
      <color theme="1"/>
      <name val="Calibri"/>
      <family val="2"/>
    </font>
    <font>
      <sz val="11"/>
      <name val="Calibri"/>
      <family val="2"/>
    </font>
    <font>
      <b/>
      <u/>
      <sz val="14"/>
      <name val="Calibri"/>
      <family val="2"/>
    </font>
    <font>
      <sz val="12"/>
      <color theme="1"/>
      <name val="Arial"/>
      <family val="2"/>
    </font>
    <font>
      <b/>
      <sz val="12"/>
      <color theme="1"/>
      <name val="Arial"/>
      <family val="2"/>
    </font>
    <font>
      <sz val="11"/>
      <color rgb="FF212121"/>
      <name val="Calibri"/>
      <family val="2"/>
      <scheme val="minor"/>
    </font>
    <font>
      <b/>
      <sz val="11"/>
      <color rgb="FFFF0000"/>
      <name val="Calibri"/>
      <family val="2"/>
      <scheme val="minor"/>
    </font>
    <font>
      <sz val="11"/>
      <color rgb="FFFF0000"/>
      <name val="Calibri"/>
      <family val="2"/>
      <scheme val="minor"/>
    </font>
    <font>
      <u/>
      <sz val="11"/>
      <color rgb="FFFF0000"/>
      <name val="Calibri"/>
      <family val="2"/>
    </font>
    <font>
      <sz val="11"/>
      <color rgb="FFFF0000"/>
      <name val="Calibri"/>
      <family val="2"/>
    </font>
    <font>
      <sz val="7"/>
      <color theme="1"/>
      <name val="Times New Roman"/>
      <family val="1"/>
    </font>
    <font>
      <sz val="11"/>
      <color theme="1"/>
      <name val="Calibri"/>
      <family val="2"/>
      <scheme val="minor"/>
    </font>
    <font>
      <i/>
      <sz val="11"/>
      <color theme="1" tint="0.499984740745262"/>
      <name val="Calibri"/>
      <family val="2"/>
      <scheme val="minor"/>
    </font>
    <font>
      <b/>
      <sz val="11"/>
      <name val="Calibri"/>
      <family val="2"/>
    </font>
    <font>
      <sz val="11"/>
      <color rgb="FF000000"/>
      <name val="Calibri"/>
      <family val="2"/>
    </font>
    <font>
      <b/>
      <sz val="20"/>
      <color theme="0"/>
      <name val="Calibri"/>
      <family val="2"/>
    </font>
    <font>
      <u/>
      <sz val="11"/>
      <color theme="0"/>
      <name val="Calibri"/>
      <family val="2"/>
    </font>
    <font>
      <sz val="11"/>
      <color theme="0"/>
      <name val="Calibri"/>
      <family val="2"/>
    </font>
    <font>
      <b/>
      <sz val="20"/>
      <color theme="0"/>
      <name val="Calibri"/>
      <family val="2"/>
      <scheme val="minor"/>
    </font>
    <font>
      <sz val="8"/>
      <name val="Calibri"/>
      <family val="2"/>
      <scheme val="minor"/>
    </font>
    <font>
      <b/>
      <sz val="11"/>
      <color theme="1"/>
      <name val="Calibri"/>
      <family val="2"/>
    </font>
    <font>
      <sz val="11"/>
      <color rgb="FF59BDEA"/>
      <name val="Calibri"/>
      <family val="2"/>
      <scheme val="minor"/>
    </font>
    <font>
      <b/>
      <sz val="10"/>
      <color rgb="FF59BDEA"/>
      <name val="Arial"/>
      <family val="2"/>
    </font>
    <font>
      <sz val="10"/>
      <color rgb="FF59BDEA"/>
      <name val="Arial"/>
      <family val="2"/>
    </font>
    <font>
      <sz val="20"/>
      <color theme="1"/>
      <name val="Calibri"/>
      <family val="2"/>
      <scheme val="minor"/>
    </font>
    <font>
      <b/>
      <sz val="20"/>
      <color theme="1"/>
      <name val="Calibri"/>
      <family val="2"/>
      <scheme val="minor"/>
    </font>
    <font>
      <b/>
      <sz val="11"/>
      <color theme="0"/>
      <name val="Calibri"/>
      <family val="2"/>
      <scheme val="minor"/>
    </font>
    <font>
      <sz val="11"/>
      <color theme="0"/>
      <name val="Calibri"/>
      <family val="2"/>
      <scheme val="minor"/>
    </font>
    <font>
      <i/>
      <sz val="10"/>
      <color theme="0"/>
      <name val="Arial"/>
      <family val="2"/>
    </font>
    <font>
      <sz val="11"/>
      <color theme="0"/>
      <name val="Calibri"/>
      <family val="2"/>
    </font>
    <font>
      <b/>
      <sz val="25"/>
      <color theme="0"/>
      <name val="Calibri"/>
      <family val="2"/>
    </font>
    <font>
      <b/>
      <sz val="20"/>
      <color theme="0"/>
      <name val="Calibri"/>
      <family val="2"/>
    </font>
    <font>
      <b/>
      <sz val="15"/>
      <color theme="0"/>
      <name val="Calibri"/>
      <family val="2"/>
    </font>
    <font>
      <b/>
      <u/>
      <sz val="14"/>
      <color theme="0"/>
      <name val="Calibri"/>
      <family val="2"/>
    </font>
    <font>
      <b/>
      <u/>
      <sz val="12"/>
      <color theme="0"/>
      <name val="Calibri"/>
      <family val="2"/>
    </font>
    <font>
      <sz val="11"/>
      <color theme="0"/>
      <name val="Calibri (Body)_x0000_"/>
    </font>
    <font>
      <b/>
      <sz val="15"/>
      <color theme="0"/>
      <name val="Calibri (Body)_x0000_"/>
    </font>
    <font>
      <b/>
      <u/>
      <sz val="12"/>
      <color theme="0"/>
      <name val="Calibri (Body)_x0000_"/>
    </font>
    <font>
      <i/>
      <sz val="12"/>
      <color theme="0"/>
      <name val="Calibri"/>
      <family val="2"/>
      <scheme val="minor"/>
    </font>
    <font>
      <sz val="11"/>
      <color rgb="FF00323E"/>
      <name val="Calibri (Body)_x0000_"/>
    </font>
    <font>
      <b/>
      <i/>
      <sz val="12"/>
      <color theme="0"/>
      <name val="Calibri"/>
      <family val="2"/>
      <scheme val="minor"/>
    </font>
    <font>
      <b/>
      <sz val="20"/>
      <color theme="0"/>
      <name val="Calibri"/>
      <family val="2"/>
      <scheme val="minor"/>
    </font>
    <font>
      <i/>
      <sz val="11"/>
      <color theme="0"/>
      <name val="Calibri"/>
      <family val="2"/>
      <scheme val="minor"/>
    </font>
    <font>
      <sz val="11"/>
      <color rgb="FF1567BA"/>
      <name val="Calibri"/>
      <family val="2"/>
      <scheme val="minor"/>
    </font>
    <font>
      <sz val="11"/>
      <color rgb="FF1567BA"/>
      <name val="Calibri"/>
      <family val="2"/>
    </font>
    <font>
      <b/>
      <sz val="10"/>
      <color rgb="FF1567BA"/>
      <name val="Arial"/>
      <family val="2"/>
    </font>
    <font>
      <b/>
      <sz val="11"/>
      <color rgb="FF1567BA"/>
      <name val="Calibri"/>
      <family val="2"/>
      <scheme val="minor"/>
    </font>
    <font>
      <sz val="10"/>
      <color rgb="FF1567BA"/>
      <name val="Arial"/>
      <family val="2"/>
    </font>
    <font>
      <b/>
      <i/>
      <sz val="1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0E47B"/>
        <bgColor indexed="64"/>
      </patternFill>
    </fill>
    <fill>
      <patternFill patternType="solid">
        <fgColor rgb="FFA185C8"/>
        <bgColor indexed="64"/>
      </patternFill>
    </fill>
    <fill>
      <patternFill patternType="solid">
        <fgColor rgb="FFE56D6D"/>
        <bgColor indexed="64"/>
      </patternFill>
    </fill>
    <fill>
      <patternFill patternType="solid">
        <fgColor rgb="FF6CD4EB"/>
        <bgColor indexed="64"/>
      </patternFill>
    </fill>
    <fill>
      <patternFill patternType="solid">
        <fgColor rgb="FFFEA558"/>
        <bgColor indexed="64"/>
      </patternFill>
    </fill>
    <fill>
      <patternFill patternType="solid">
        <fgColor rgb="FF356693"/>
        <bgColor indexed="64"/>
      </patternFill>
    </fill>
    <fill>
      <patternFill patternType="solid">
        <fgColor rgb="FF00323E"/>
        <bgColor indexed="64"/>
      </patternFill>
    </fill>
    <fill>
      <patternFill patternType="solid">
        <fgColor rgb="FF009896"/>
        <bgColor indexed="64"/>
      </patternFill>
    </fill>
    <fill>
      <patternFill patternType="solid">
        <fgColor rgb="FFE6E6E6"/>
        <bgColor indexed="64"/>
      </patternFill>
    </fill>
    <fill>
      <patternFill patternType="solid">
        <fgColor rgb="FF93B7BE"/>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theme="1"/>
      </bottom>
      <diagonal/>
    </border>
    <border>
      <left style="thin">
        <color auto="1"/>
      </left>
      <right style="thin">
        <color auto="1"/>
      </right>
      <top style="thin">
        <color theme="1"/>
      </top>
      <bottom style="thin">
        <color theme="1"/>
      </bottom>
      <diagonal/>
    </border>
    <border>
      <left/>
      <right/>
      <top/>
      <bottom style="medium">
        <color auto="1"/>
      </bottom>
      <diagonal/>
    </border>
  </borders>
  <cellStyleXfs count="430">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29"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294">
    <xf numFmtId="0" fontId="0" fillId="0" borderId="0" xfId="0"/>
    <xf numFmtId="0" fontId="0" fillId="0" borderId="0" xfId="0" applyFont="1"/>
    <xf numFmtId="0" fontId="0" fillId="0" borderId="0" xfId="0" applyFill="1"/>
    <xf numFmtId="0" fontId="0" fillId="0" borderId="0" xfId="0" applyAlignment="1">
      <alignment horizontal="left"/>
    </xf>
    <xf numFmtId="0" fontId="0" fillId="0" borderId="0" xfId="0" applyAlignment="1">
      <alignment horizontal="center" vertical="center"/>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xf numFmtId="0" fontId="0" fillId="0" borderId="0" xfId="0" applyFont="1" applyBorder="1" applyAlignment="1">
      <alignment horizontal="left"/>
    </xf>
    <xf numFmtId="0" fontId="0" fillId="0" borderId="0" xfId="0" applyFont="1" applyBorder="1" applyAlignment="1">
      <alignment horizontal="left" vertical="center"/>
    </xf>
    <xf numFmtId="0" fontId="0" fillId="0" borderId="0" xfId="0" applyFont="1" applyAlignment="1">
      <alignment horizontal="left"/>
    </xf>
    <xf numFmtId="0" fontId="0" fillId="0" borderId="0" xfId="0" applyAlignment="1">
      <alignment wrapText="1"/>
    </xf>
    <xf numFmtId="0" fontId="0" fillId="0" borderId="0" xfId="0" applyFont="1" applyBorder="1" applyAlignment="1">
      <alignment horizontal="center" vertical="center"/>
    </xf>
    <xf numFmtId="0" fontId="21" fillId="0" borderId="0" xfId="0" applyFont="1" applyBorder="1" applyAlignment="1">
      <alignment horizontal="center"/>
    </xf>
    <xf numFmtId="0" fontId="39" fillId="0" borderId="0" xfId="0" applyFont="1"/>
    <xf numFmtId="0" fontId="39" fillId="0" borderId="2" xfId="0"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0" fillId="0" borderId="0" xfId="0" applyBorder="1"/>
    <xf numFmtId="0" fontId="23" fillId="0" borderId="0" xfId="0" applyFont="1" applyAlignment="1" applyProtection="1">
      <alignment horizontal="left" vertical="center" indent="2"/>
      <protection locked="0"/>
    </xf>
    <xf numFmtId="0" fontId="0" fillId="0" borderId="0" xfId="0" applyProtection="1">
      <protection locked="0"/>
    </xf>
    <xf numFmtId="0" fontId="0" fillId="0" borderId="0" xfId="0" applyFont="1" applyProtection="1">
      <protection locked="0"/>
    </xf>
    <xf numFmtId="0" fontId="4" fillId="0" borderId="0" xfId="0" applyFont="1" applyProtection="1">
      <protection locked="0"/>
    </xf>
    <xf numFmtId="0" fontId="19" fillId="3" borderId="0" xfId="0" applyFont="1" applyFill="1" applyBorder="1" applyProtection="1"/>
    <xf numFmtId="0" fontId="0" fillId="3" borderId="0" xfId="0" applyFont="1" applyFill="1" applyBorder="1" applyProtection="1"/>
    <xf numFmtId="0" fontId="33" fillId="6" borderId="0" xfId="0" applyFont="1" applyFill="1" applyBorder="1" applyProtection="1"/>
    <xf numFmtId="0" fontId="34" fillId="6" borderId="0" xfId="0" applyFont="1" applyFill="1" applyBorder="1" applyProtection="1"/>
    <xf numFmtId="0" fontId="35" fillId="6" borderId="0" xfId="0" applyFont="1" applyFill="1" applyBorder="1" applyProtection="1"/>
    <xf numFmtId="0" fontId="7" fillId="3" borderId="0" xfId="0" applyFont="1" applyFill="1" applyBorder="1" applyProtection="1"/>
    <xf numFmtId="0" fontId="15" fillId="3" borderId="0" xfId="0" applyFont="1" applyFill="1" applyBorder="1" applyProtection="1"/>
    <xf numFmtId="0" fontId="27" fillId="3" borderId="0" xfId="0" applyFont="1" applyFill="1" applyBorder="1" applyProtection="1"/>
    <xf numFmtId="0" fontId="20" fillId="3" borderId="0" xfId="0" applyFont="1" applyFill="1" applyBorder="1" applyProtection="1"/>
    <xf numFmtId="0" fontId="26" fillId="3" borderId="0" xfId="0" applyFont="1" applyFill="1" applyBorder="1" applyProtection="1"/>
    <xf numFmtId="0" fontId="6" fillId="3" borderId="0" xfId="0" applyFont="1" applyFill="1" applyBorder="1" applyProtection="1"/>
    <xf numFmtId="0" fontId="4" fillId="3" borderId="0" xfId="0" applyFont="1" applyFill="1" applyBorder="1" applyProtection="1"/>
    <xf numFmtId="0" fontId="24" fillId="3" borderId="0" xfId="0" applyFont="1" applyFill="1" applyBorder="1" applyAlignment="1" applyProtection="1">
      <alignment horizontal="left" vertical="center" indent="2"/>
    </xf>
    <xf numFmtId="0" fontId="25" fillId="3" borderId="0" xfId="0" applyFont="1" applyFill="1" applyBorder="1" applyAlignment="1" applyProtection="1">
      <alignment horizontal="left" vertical="center" indent="2"/>
    </xf>
    <xf numFmtId="0" fontId="25" fillId="3" borderId="0" xfId="0" applyFont="1" applyFill="1" applyBorder="1" applyProtection="1"/>
    <xf numFmtId="0" fontId="18" fillId="3" borderId="0" xfId="0" applyFont="1" applyFill="1" applyBorder="1" applyProtection="1"/>
    <xf numFmtId="0" fontId="8" fillId="3" borderId="0" xfId="0" applyFont="1" applyFill="1" applyBorder="1" applyProtection="1"/>
    <xf numFmtId="0" fontId="3" fillId="3" borderId="0" xfId="0" applyFont="1" applyFill="1" applyBorder="1" applyProtection="1"/>
    <xf numFmtId="0" fontId="24" fillId="3" borderId="0" xfId="0" applyFont="1" applyFill="1" applyBorder="1" applyProtection="1"/>
    <xf numFmtId="0" fontId="13" fillId="3" borderId="0" xfId="0" applyFont="1" applyFill="1" applyBorder="1" applyProtection="1"/>
    <xf numFmtId="0" fontId="0" fillId="3" borderId="0" xfId="0" applyFill="1" applyBorder="1" applyProtection="1"/>
    <xf numFmtId="0" fontId="25" fillId="3" borderId="0" xfId="0" applyFont="1" applyFill="1" applyBorder="1" applyAlignment="1" applyProtection="1">
      <alignment horizontal="left"/>
    </xf>
    <xf numFmtId="0" fontId="2" fillId="3" borderId="0" xfId="0" applyFont="1" applyFill="1" applyBorder="1" applyAlignment="1" applyProtection="1">
      <alignment horizontal="left" vertical="center" indent="2"/>
    </xf>
    <xf numFmtId="0" fontId="31" fillId="3" borderId="0" xfId="0" applyFont="1" applyFill="1" applyBorder="1" applyProtection="1"/>
    <xf numFmtId="0" fontId="32" fillId="3" borderId="0" xfId="0" applyFont="1" applyFill="1" applyBorder="1" applyProtection="1"/>
    <xf numFmtId="0" fontId="31" fillId="3" borderId="0" xfId="0" applyFont="1" applyFill="1" applyBorder="1" applyAlignment="1" applyProtection="1">
      <alignment vertical="top"/>
    </xf>
    <xf numFmtId="0" fontId="0" fillId="0" borderId="4"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6" xfId="0" applyBorder="1" applyAlignment="1" applyProtection="1">
      <alignment horizontal="center"/>
      <protection locked="0"/>
    </xf>
    <xf numFmtId="0" fontId="13" fillId="0" borderId="10" xfId="0" applyFont="1" applyBorder="1" applyAlignment="1" applyProtection="1">
      <alignment horizontal="center"/>
      <protection locked="0"/>
    </xf>
    <xf numFmtId="0" fontId="22" fillId="0" borderId="10" xfId="0" applyFont="1" applyBorder="1" applyAlignment="1" applyProtection="1">
      <alignment horizontal="center"/>
      <protection locked="0"/>
    </xf>
    <xf numFmtId="0" fontId="22" fillId="0" borderId="11" xfId="0" applyFont="1" applyBorder="1" applyAlignment="1" applyProtection="1">
      <alignment horizontal="center"/>
      <protection locked="0"/>
    </xf>
    <xf numFmtId="0" fontId="21" fillId="0" borderId="16" xfId="0" applyFont="1" applyBorder="1" applyAlignment="1" applyProtection="1">
      <alignment horizontal="center"/>
      <protection locked="0"/>
    </xf>
    <xf numFmtId="0" fontId="5" fillId="4" borderId="0" xfId="0" applyFont="1" applyFill="1" applyBorder="1" applyProtection="1"/>
    <xf numFmtId="0" fontId="0" fillId="4" borderId="0" xfId="0" applyFill="1" applyBorder="1" applyProtection="1"/>
    <xf numFmtId="0" fontId="0" fillId="4" borderId="0" xfId="0" applyFill="1" applyAlignment="1" applyProtection="1">
      <alignment horizontal="left"/>
    </xf>
    <xf numFmtId="0" fontId="0" fillId="3" borderId="0" xfId="0" applyFill="1" applyProtection="1">
      <protection locked="0"/>
    </xf>
    <xf numFmtId="0" fontId="10" fillId="0" borderId="2" xfId="0" applyFont="1" applyFill="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30"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14" fillId="0" borderId="2" xfId="0" applyFont="1" applyFill="1" applyBorder="1" applyAlignment="1" applyProtection="1">
      <alignment vertical="center" wrapText="1"/>
      <protection locked="0"/>
    </xf>
    <xf numFmtId="0" fontId="4" fillId="0" borderId="2" xfId="0" applyFont="1" applyBorder="1" applyAlignment="1" applyProtection="1">
      <alignment horizontal="center" wrapText="1"/>
      <protection locked="0"/>
    </xf>
    <xf numFmtId="0" fontId="14" fillId="0" borderId="2" xfId="0" applyFont="1" applyBorder="1" applyAlignment="1" applyProtection="1">
      <alignment vertical="center" wrapText="1"/>
      <protection locked="0"/>
    </xf>
    <xf numFmtId="0" fontId="30" fillId="0" borderId="2" xfId="0" applyFont="1" applyBorder="1" applyAlignment="1" applyProtection="1">
      <alignment vertical="center" wrapText="1"/>
      <protection locked="0"/>
    </xf>
    <xf numFmtId="0" fontId="14" fillId="0" borderId="2" xfId="0" applyFont="1" applyBorder="1" applyAlignment="1" applyProtection="1">
      <alignment horizontal="left" vertical="center" wrapText="1"/>
      <protection locked="0"/>
    </xf>
    <xf numFmtId="0" fontId="10" fillId="0" borderId="2" xfId="0" applyFont="1" applyBorder="1" applyAlignment="1" applyProtection="1">
      <alignment vertical="center" wrapText="1"/>
      <protection locked="0"/>
    </xf>
    <xf numFmtId="0" fontId="13" fillId="0" borderId="2" xfId="0" applyFont="1" applyBorder="1" applyAlignment="1" applyProtection="1">
      <alignment vertical="center"/>
      <protection locked="0"/>
    </xf>
    <xf numFmtId="0" fontId="10" fillId="0" borderId="8" xfId="0" applyFont="1" applyFill="1" applyBorder="1" applyAlignment="1" applyProtection="1">
      <alignment vertical="center" wrapText="1"/>
      <protection locked="0"/>
    </xf>
    <xf numFmtId="0" fontId="36" fillId="5" borderId="0" xfId="0" applyFont="1" applyFill="1" applyAlignment="1" applyProtection="1">
      <alignment horizontal="left"/>
    </xf>
    <xf numFmtId="0" fontId="0" fillId="5" borderId="0" xfId="0" applyFill="1" applyProtection="1"/>
    <xf numFmtId="0" fontId="0" fillId="3" borderId="0" xfId="0" applyFill="1" applyProtection="1"/>
    <xf numFmtId="0" fontId="0" fillId="3" borderId="0" xfId="0" applyFill="1" applyAlignment="1" applyProtection="1">
      <alignment horizontal="center" vertical="center"/>
    </xf>
    <xf numFmtId="0" fontId="10" fillId="2" borderId="2" xfId="0" applyFont="1" applyFill="1" applyBorder="1" applyAlignment="1" applyProtection="1">
      <alignment vertical="center" wrapText="1"/>
    </xf>
    <xf numFmtId="0" fontId="0" fillId="2" borderId="2" xfId="0" applyFill="1" applyBorder="1" applyAlignment="1" applyProtection="1">
      <alignment horizontal="left" vertical="center" wrapText="1"/>
    </xf>
    <xf numFmtId="0" fontId="0" fillId="2" borderId="2" xfId="0" applyFont="1" applyFill="1" applyBorder="1" applyAlignment="1" applyProtection="1">
      <alignment horizontal="center" vertical="center" wrapText="1"/>
    </xf>
    <xf numFmtId="0" fontId="10" fillId="2" borderId="2" xfId="0" applyFont="1" applyFill="1" applyBorder="1" applyAlignment="1" applyProtection="1">
      <alignment horizontal="left" vertical="center" wrapText="1"/>
    </xf>
    <xf numFmtId="0" fontId="14" fillId="2" borderId="2" xfId="0" applyFont="1" applyFill="1" applyBorder="1" applyAlignment="1" applyProtection="1">
      <alignment vertical="center" wrapText="1"/>
    </xf>
    <xf numFmtId="0" fontId="14" fillId="2" borderId="2" xfId="0" applyFont="1" applyFill="1" applyBorder="1" applyAlignment="1" applyProtection="1">
      <alignment horizontal="left" vertical="center" wrapText="1"/>
    </xf>
    <xf numFmtId="0" fontId="13" fillId="2" borderId="2" xfId="0" applyFont="1" applyFill="1" applyBorder="1" applyAlignment="1" applyProtection="1">
      <alignment vertical="center"/>
    </xf>
    <xf numFmtId="0" fontId="13" fillId="2" borderId="2" xfId="0" applyFont="1" applyFill="1" applyBorder="1" applyAlignment="1" applyProtection="1">
      <alignment horizontal="left" vertical="center" wrapText="1"/>
    </xf>
    <xf numFmtId="0" fontId="5" fillId="7" borderId="0" xfId="0" applyFont="1" applyFill="1" applyProtection="1"/>
    <xf numFmtId="0" fontId="0" fillId="7" borderId="0" xfId="0" applyFill="1" applyProtection="1"/>
    <xf numFmtId="0" fontId="11" fillId="7" borderId="0" xfId="0" applyFont="1" applyFill="1" applyAlignment="1" applyProtection="1">
      <alignment horizontal="center" vertical="center"/>
    </xf>
    <xf numFmtId="0" fontId="0" fillId="7" borderId="0" xfId="0" applyFill="1" applyAlignment="1" applyProtection="1">
      <alignment horizontal="center" vertical="center"/>
    </xf>
    <xf numFmtId="0" fontId="39" fillId="0" borderId="11" xfId="0" applyFont="1" applyFill="1" applyBorder="1" applyAlignment="1" applyProtection="1">
      <alignment horizontal="left" vertical="center" wrapText="1"/>
      <protection locked="0"/>
    </xf>
    <xf numFmtId="0" fontId="36" fillId="8" borderId="0" xfId="0" applyFont="1" applyFill="1" applyProtection="1"/>
    <xf numFmtId="0" fontId="5" fillId="8" borderId="0" xfId="0" applyFont="1" applyFill="1" applyProtection="1"/>
    <xf numFmtId="0" fontId="0" fillId="8" borderId="0" xfId="0" applyFill="1" applyProtection="1"/>
    <xf numFmtId="0" fontId="10" fillId="2" borderId="8"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0" fillId="2" borderId="11" xfId="0" applyFont="1" applyFill="1" applyBorder="1" applyAlignment="1" applyProtection="1">
      <alignment vertical="center" wrapText="1"/>
    </xf>
    <xf numFmtId="0" fontId="0" fillId="2" borderId="11" xfId="0" applyFill="1" applyBorder="1" applyAlignment="1" applyProtection="1">
      <alignment horizontal="left" vertical="center" wrapText="1"/>
    </xf>
    <xf numFmtId="0" fontId="0" fillId="3" borderId="0" xfId="0" quotePrefix="1" applyFill="1" applyAlignment="1" applyProtection="1">
      <alignment horizontal="right"/>
      <protection locked="0"/>
    </xf>
    <xf numFmtId="0" fontId="39" fillId="3" borderId="0" xfId="0" applyFont="1" applyFill="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36" fillId="9" borderId="0" xfId="0" applyFont="1" applyFill="1" applyProtection="1"/>
    <xf numFmtId="0" fontId="5" fillId="9" borderId="0" xfId="0" applyFont="1" applyFill="1" applyProtection="1"/>
    <xf numFmtId="0" fontId="0" fillId="9" borderId="0" xfId="0" applyFill="1" applyProtection="1"/>
    <xf numFmtId="0" fontId="42" fillId="3" borderId="0" xfId="0" applyFont="1" applyFill="1" applyProtection="1"/>
    <xf numFmtId="0" fontId="9" fillId="3" borderId="0" xfId="0" applyFont="1" applyFill="1" applyAlignment="1" applyProtection="1">
      <alignment horizontal="right"/>
    </xf>
    <xf numFmtId="0" fontId="43" fillId="3" borderId="0" xfId="0" applyFont="1" applyFill="1" applyProtection="1"/>
    <xf numFmtId="0" fontId="0" fillId="3" borderId="0" xfId="0" quotePrefix="1" applyFill="1" applyAlignment="1" applyProtection="1">
      <alignment horizontal="right"/>
    </xf>
    <xf numFmtId="0" fontId="0" fillId="3" borderId="0" xfId="0" quotePrefix="1" applyFill="1" applyAlignment="1" applyProtection="1">
      <alignment horizontal="left"/>
    </xf>
    <xf numFmtId="0" fontId="39" fillId="3" borderId="0" xfId="0" applyFont="1" applyFill="1" applyAlignment="1" applyProtection="1">
      <alignment horizontal="left" vertical="top" wrapText="1"/>
    </xf>
    <xf numFmtId="0" fontId="0" fillId="3" borderId="0" xfId="0" applyFill="1" applyAlignment="1" applyProtection="1">
      <alignment horizontal="left" vertical="top" wrapText="1"/>
    </xf>
    <xf numFmtId="0" fontId="45" fillId="10" borderId="0" xfId="0" applyFont="1" applyFill="1" applyBorder="1" applyProtection="1"/>
    <xf numFmtId="0" fontId="47" fillId="10" borderId="0" xfId="0" applyFont="1" applyFill="1" applyBorder="1" applyProtection="1"/>
    <xf numFmtId="0" fontId="48" fillId="10" borderId="0" xfId="0" applyFont="1" applyFill="1" applyBorder="1" applyProtection="1"/>
    <xf numFmtId="0" fontId="45" fillId="10" borderId="0" xfId="0" applyFont="1" applyFill="1" applyBorder="1" applyAlignment="1" applyProtection="1">
      <alignment horizontal="right"/>
    </xf>
    <xf numFmtId="165" fontId="45" fillId="10" borderId="0" xfId="0" applyNumberFormat="1" applyFont="1" applyFill="1" applyBorder="1" applyAlignment="1" applyProtection="1">
      <alignment horizontal="left"/>
      <protection locked="0"/>
    </xf>
    <xf numFmtId="0" fontId="46" fillId="10" borderId="0" xfId="0" applyFont="1" applyFill="1" applyBorder="1" applyAlignment="1">
      <alignment wrapText="1"/>
    </xf>
    <xf numFmtId="0" fontId="47" fillId="10" borderId="18" xfId="0" applyFont="1" applyFill="1" applyBorder="1" applyProtection="1"/>
    <xf numFmtId="0" fontId="45" fillId="10" borderId="18" xfId="0" applyFont="1" applyFill="1" applyBorder="1" applyProtection="1"/>
    <xf numFmtId="0" fontId="47" fillId="11" borderId="0" xfId="0" applyFont="1" applyFill="1" applyBorder="1" applyProtection="1"/>
    <xf numFmtId="0" fontId="49" fillId="11" borderId="0" xfId="0" applyFont="1" applyFill="1" applyBorder="1" applyProtection="1">
      <protection locked="0"/>
    </xf>
    <xf numFmtId="0" fontId="50" fillId="11" borderId="0" xfId="0" applyFont="1" applyFill="1" applyBorder="1" applyProtection="1">
      <protection locked="0"/>
    </xf>
    <xf numFmtId="0" fontId="45" fillId="11" borderId="0" xfId="0" applyFont="1" applyFill="1" applyBorder="1" applyProtection="1">
      <protection locked="0"/>
    </xf>
    <xf numFmtId="0" fontId="49" fillId="11" borderId="0" xfId="0" applyFont="1" applyFill="1" applyBorder="1" applyAlignment="1" applyProtection="1">
      <alignment horizontal="right"/>
      <protection locked="0"/>
    </xf>
    <xf numFmtId="0" fontId="50" fillId="11" borderId="0" xfId="0" applyFont="1" applyFill="1" applyBorder="1" applyProtection="1"/>
    <xf numFmtId="0" fontId="45" fillId="11" borderId="0" xfId="0" applyFont="1" applyFill="1" applyBorder="1" applyProtection="1"/>
    <xf numFmtId="0" fontId="50" fillId="11" borderId="0" xfId="0" applyFont="1" applyFill="1" applyBorder="1" applyAlignment="1" applyProtection="1">
      <alignment horizontal="right"/>
    </xf>
    <xf numFmtId="0" fontId="51" fillId="11" borderId="0" xfId="0" applyFont="1" applyFill="1" applyBorder="1" applyProtection="1"/>
    <xf numFmtId="0" fontId="52" fillId="11" borderId="0" xfId="0" applyFont="1" applyFill="1" applyBorder="1" applyProtection="1"/>
    <xf numFmtId="0" fontId="53" fillId="11" borderId="0" xfId="0" applyFont="1" applyFill="1" applyBorder="1" applyProtection="1">
      <protection locked="0"/>
    </xf>
    <xf numFmtId="0" fontId="54" fillId="11" borderId="0" xfId="0" applyFont="1" applyFill="1" applyBorder="1" applyProtection="1">
      <protection locked="0"/>
    </xf>
    <xf numFmtId="0" fontId="53" fillId="11" borderId="0" xfId="0" applyFont="1" applyFill="1" applyBorder="1" applyAlignment="1" applyProtection="1">
      <alignment horizontal="right"/>
      <protection locked="0"/>
    </xf>
    <xf numFmtId="0" fontId="47" fillId="11" borderId="0" xfId="0" applyFont="1" applyFill="1" applyBorder="1" applyProtection="1">
      <protection locked="0"/>
    </xf>
    <xf numFmtId="0" fontId="55" fillId="11" borderId="0" xfId="0" applyFont="1" applyFill="1" applyBorder="1" applyProtection="1">
      <protection locked="0"/>
    </xf>
    <xf numFmtId="0" fontId="54" fillId="11" borderId="0" xfId="0" applyFont="1" applyFill="1" applyBorder="1" applyAlignment="1" applyProtection="1">
      <alignment horizontal="right"/>
      <protection locked="0"/>
    </xf>
    <xf numFmtId="0" fontId="0" fillId="10" borderId="0" xfId="0" applyFont="1" applyFill="1" applyBorder="1" applyProtection="1"/>
    <xf numFmtId="0" fontId="54" fillId="11" borderId="18" xfId="0" applyFont="1" applyFill="1" applyBorder="1" applyProtection="1"/>
    <xf numFmtId="0" fontId="53" fillId="11" borderId="18" xfId="0" applyFont="1" applyFill="1" applyBorder="1" applyProtection="1"/>
    <xf numFmtId="0" fontId="54" fillId="11" borderId="18" xfId="0" applyFont="1" applyFill="1" applyBorder="1" applyAlignment="1" applyProtection="1">
      <alignment horizontal="right"/>
    </xf>
    <xf numFmtId="0" fontId="47" fillId="11" borderId="18" xfId="0" applyFont="1" applyFill="1" applyBorder="1" applyProtection="1"/>
    <xf numFmtId="0" fontId="45" fillId="11" borderId="18" xfId="0" applyFont="1" applyFill="1" applyBorder="1" applyProtection="1"/>
    <xf numFmtId="0" fontId="12" fillId="10" borderId="5" xfId="0"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xf>
    <xf numFmtId="0" fontId="12" fillId="10" borderId="14" xfId="0" applyFont="1" applyFill="1" applyBorder="1" applyAlignment="1" applyProtection="1">
      <alignment horizontal="center" vertical="center" wrapText="1"/>
    </xf>
    <xf numFmtId="0" fontId="12" fillId="10" borderId="8" xfId="0" applyFont="1" applyFill="1" applyBorder="1" applyAlignment="1" applyProtection="1">
      <alignment horizontal="center" vertical="center" wrapText="1"/>
    </xf>
    <xf numFmtId="0" fontId="12" fillId="10" borderId="9" xfId="0" applyFont="1" applyFill="1" applyBorder="1" applyAlignment="1" applyProtection="1">
      <alignment horizontal="center" vertical="center" wrapText="1"/>
    </xf>
    <xf numFmtId="0" fontId="45" fillId="11" borderId="0" xfId="0" applyFont="1" applyFill="1" applyProtection="1"/>
    <xf numFmtId="0" fontId="56" fillId="11" borderId="0" xfId="0" applyFont="1" applyFill="1" applyProtection="1"/>
    <xf numFmtId="0" fontId="45" fillId="11" borderId="0" xfId="0" applyFont="1" applyFill="1" applyAlignment="1" applyProtection="1">
      <alignment horizontal="left"/>
    </xf>
    <xf numFmtId="0" fontId="44" fillId="11" borderId="0" xfId="0" applyFont="1" applyFill="1" applyProtection="1"/>
    <xf numFmtId="0" fontId="58" fillId="11" borderId="0" xfId="0" applyFont="1" applyFill="1" applyProtection="1"/>
    <xf numFmtId="0" fontId="45" fillId="10" borderId="0" xfId="0" applyFont="1" applyFill="1" applyProtection="1"/>
    <xf numFmtId="0" fontId="56" fillId="10" borderId="0" xfId="0" applyFont="1" applyFill="1" applyProtection="1"/>
    <xf numFmtId="0" fontId="58" fillId="10" borderId="0" xfId="0" applyFont="1" applyFill="1" applyProtection="1"/>
    <xf numFmtId="0" fontId="12" fillId="10" borderId="2" xfId="0" applyFont="1" applyFill="1" applyBorder="1" applyAlignment="1" applyProtection="1">
      <alignment horizontal="center" vertical="center" wrapText="1"/>
    </xf>
    <xf numFmtId="0" fontId="59" fillId="11" borderId="0" xfId="0" applyFont="1" applyFill="1" applyProtection="1"/>
    <xf numFmtId="0" fontId="56" fillId="11" borderId="0" xfId="0" applyFont="1" applyFill="1" applyAlignment="1" applyProtection="1">
      <alignment horizontal="center" vertical="center"/>
    </xf>
    <xf numFmtId="0" fontId="45" fillId="11" borderId="0" xfId="0" applyFont="1" applyFill="1" applyAlignment="1" applyProtection="1">
      <alignment horizontal="center" vertical="center"/>
    </xf>
    <xf numFmtId="0" fontId="56" fillId="11" borderId="0" xfId="0" applyFont="1" applyFill="1" applyBorder="1" applyProtection="1"/>
    <xf numFmtId="0" fontId="59" fillId="11" borderId="0" xfId="0" applyFont="1" applyFill="1" applyBorder="1" applyProtection="1"/>
    <xf numFmtId="0" fontId="61" fillId="0" borderId="10" xfId="0" applyFont="1" applyBorder="1" applyAlignment="1" applyProtection="1">
      <alignment horizontal="center" vertical="center"/>
      <protection locked="0"/>
    </xf>
    <xf numFmtId="0" fontId="62" fillId="3" borderId="0" xfId="0" applyFont="1" applyFill="1" applyBorder="1" applyProtection="1"/>
    <xf numFmtId="0" fontId="61" fillId="0" borderId="10" xfId="0" applyFont="1" applyBorder="1" applyAlignment="1" applyProtection="1">
      <alignment horizontal="left" vertical="center"/>
      <protection locked="0"/>
    </xf>
    <xf numFmtId="0" fontId="61" fillId="0" borderId="0" xfId="0" applyFont="1"/>
    <xf numFmtId="0" fontId="61" fillId="0" borderId="10" xfId="0" applyFont="1" applyBorder="1" applyProtection="1">
      <protection locked="0"/>
    </xf>
    <xf numFmtId="0" fontId="61" fillId="0" borderId="8" xfId="0" applyFont="1" applyBorder="1" applyAlignment="1" applyProtection="1">
      <alignment horizontal="left" vertical="center"/>
      <protection locked="0"/>
    </xf>
    <xf numFmtId="0" fontId="61" fillId="0" borderId="11" xfId="0" applyFont="1" applyBorder="1" applyAlignment="1" applyProtection="1">
      <alignment horizontal="center" vertical="center"/>
      <protection locked="0"/>
    </xf>
    <xf numFmtId="0" fontId="61" fillId="0" borderId="11" xfId="0" applyFont="1" applyBorder="1" applyAlignment="1" applyProtection="1">
      <alignment horizontal="left" vertical="center"/>
      <protection locked="0"/>
    </xf>
    <xf numFmtId="0" fontId="61" fillId="0" borderId="8" xfId="0" applyFont="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6" xfId="0" applyFont="1" applyBorder="1" applyAlignment="1" applyProtection="1">
      <alignment horizontal="center" vertical="center"/>
      <protection locked="0"/>
    </xf>
    <xf numFmtId="0" fontId="61" fillId="0" borderId="10" xfId="0" applyFont="1" applyBorder="1" applyAlignment="1" applyProtection="1">
      <alignment horizontal="left"/>
      <protection locked="0"/>
    </xf>
    <xf numFmtId="0" fontId="61" fillId="0" borderId="8" xfId="0" applyFont="1" applyBorder="1" applyAlignment="1" applyProtection="1">
      <alignment horizontal="left"/>
      <protection locked="0"/>
    </xf>
    <xf numFmtId="0" fontId="61" fillId="0" borderId="0" xfId="0" applyFont="1" applyBorder="1" applyProtection="1">
      <protection locked="0"/>
    </xf>
    <xf numFmtId="0" fontId="61" fillId="0" borderId="11" xfId="0" applyFont="1" applyFill="1" applyBorder="1" applyAlignment="1" applyProtection="1">
      <alignment horizontal="left" vertical="center"/>
      <protection locked="0"/>
    </xf>
    <xf numFmtId="0" fontId="61" fillId="0" borderId="16" xfId="0" applyFont="1" applyBorder="1" applyAlignment="1" applyProtection="1">
      <alignment horizontal="left"/>
      <protection locked="0"/>
    </xf>
    <xf numFmtId="0" fontId="61" fillId="0" borderId="2" xfId="0" applyFont="1" applyBorder="1" applyAlignment="1" applyProtection="1">
      <alignment horizontal="left" vertical="center" wrapText="1"/>
      <protection locked="0"/>
    </xf>
    <xf numFmtId="0" fontId="61" fillId="0" borderId="2" xfId="0" applyFont="1" applyBorder="1" applyAlignment="1" applyProtection="1">
      <alignment vertical="center" wrapText="1"/>
      <protection locked="0"/>
    </xf>
    <xf numFmtId="0" fontId="61" fillId="0" borderId="0" xfId="0" applyFont="1" applyFill="1" applyProtection="1">
      <protection locked="0"/>
    </xf>
    <xf numFmtId="0" fontId="61" fillId="0" borderId="2" xfId="0" applyFont="1" applyFill="1" applyBorder="1" applyAlignment="1" applyProtection="1">
      <alignment horizontal="left" vertical="center" wrapText="1"/>
      <protection locked="0"/>
    </xf>
    <xf numFmtId="0" fontId="64" fillId="0" borderId="2" xfId="0" applyFont="1" applyBorder="1" applyAlignment="1" applyProtection="1">
      <alignment horizontal="center" vertical="center"/>
      <protection locked="0"/>
    </xf>
    <xf numFmtId="0" fontId="64" fillId="0" borderId="2" xfId="0" applyFont="1" applyFill="1" applyBorder="1" applyAlignment="1" applyProtection="1">
      <alignment horizontal="left" vertical="center" wrapText="1"/>
      <protection locked="0"/>
    </xf>
    <xf numFmtId="0" fontId="61" fillId="0" borderId="2" xfId="0" applyFont="1" applyBorder="1" applyAlignment="1" applyProtection="1">
      <alignment horizontal="center" vertical="center"/>
      <protection locked="0"/>
    </xf>
    <xf numFmtId="0" fontId="61" fillId="0" borderId="2" xfId="0" applyFont="1" applyBorder="1" applyAlignment="1" applyProtection="1">
      <alignment wrapText="1"/>
      <protection locked="0"/>
    </xf>
    <xf numFmtId="0" fontId="61" fillId="3" borderId="0" xfId="0" applyFont="1" applyFill="1" applyAlignment="1" applyProtection="1">
      <alignment horizontal="left" vertical="top" wrapText="1"/>
      <protection locked="0"/>
    </xf>
    <xf numFmtId="0" fontId="0" fillId="0" borderId="4" xfId="0" applyFill="1" applyBorder="1" applyAlignment="1" applyProtection="1">
      <alignment horizontal="center"/>
      <protection locked="0"/>
    </xf>
    <xf numFmtId="0" fontId="61" fillId="0" borderId="8" xfId="0" applyFont="1" applyFill="1" applyBorder="1" applyAlignment="1" applyProtection="1">
      <alignment horizontal="center" vertical="center"/>
      <protection locked="0"/>
    </xf>
    <xf numFmtId="0" fontId="61" fillId="0" borderId="8" xfId="0" applyFont="1" applyFill="1" applyBorder="1" applyAlignment="1" applyProtection="1">
      <alignment horizontal="left"/>
      <protection locked="0"/>
    </xf>
    <xf numFmtId="0" fontId="10" fillId="12" borderId="2" xfId="0" applyFont="1" applyFill="1" applyBorder="1" applyAlignment="1" applyProtection="1">
      <alignment vertical="center" wrapText="1"/>
      <protection locked="0"/>
    </xf>
    <xf numFmtId="0" fontId="10" fillId="12" borderId="11" xfId="0" applyFont="1" applyFill="1" applyBorder="1" applyAlignment="1" applyProtection="1">
      <alignment horizontal="center" vertical="center" wrapText="1"/>
      <protection locked="0"/>
    </xf>
    <xf numFmtId="0" fontId="10" fillId="12" borderId="2" xfId="0" applyFont="1" applyFill="1" applyBorder="1" applyAlignment="1" applyProtection="1">
      <alignment vertical="center"/>
    </xf>
    <xf numFmtId="0" fontId="10" fillId="12" borderId="2" xfId="0" applyFont="1" applyFill="1" applyBorder="1" applyAlignment="1" applyProtection="1">
      <alignment vertical="center" wrapText="1"/>
    </xf>
    <xf numFmtId="0" fontId="10" fillId="12" borderId="11" xfId="0" applyFont="1" applyFill="1" applyBorder="1" applyAlignment="1" applyProtection="1">
      <alignment vertical="center" wrapText="1"/>
    </xf>
    <xf numFmtId="0" fontId="10" fillId="12" borderId="11" xfId="0" applyFont="1" applyFill="1" applyBorder="1" applyAlignment="1" applyProtection="1">
      <alignment horizontal="center" vertical="center" wrapText="1"/>
    </xf>
    <xf numFmtId="0" fontId="10" fillId="12" borderId="2" xfId="0" applyFont="1" applyFill="1" applyBorder="1" applyAlignment="1" applyProtection="1">
      <alignment horizontal="left" vertical="center" wrapText="1"/>
    </xf>
    <xf numFmtId="0" fontId="10" fillId="13" borderId="2" xfId="0" applyFont="1" applyFill="1" applyBorder="1" applyAlignment="1" applyProtection="1">
      <alignment vertical="center" wrapText="1"/>
    </xf>
    <xf numFmtId="0" fontId="10" fillId="13" borderId="2" xfId="0" applyFont="1" applyFill="1" applyBorder="1" applyAlignment="1" applyProtection="1">
      <alignment vertical="center"/>
    </xf>
    <xf numFmtId="0" fontId="10" fillId="13" borderId="11" xfId="0" applyFont="1" applyFill="1" applyBorder="1" applyAlignment="1" applyProtection="1">
      <alignment vertical="center" wrapText="1"/>
    </xf>
    <xf numFmtId="0" fontId="10" fillId="13" borderId="11" xfId="0" applyFont="1" applyFill="1" applyBorder="1" applyAlignment="1" applyProtection="1">
      <alignment vertical="center" wrapText="1"/>
      <protection locked="0"/>
    </xf>
    <xf numFmtId="0" fontId="10" fillId="13" borderId="2" xfId="0" applyFont="1" applyFill="1" applyBorder="1" applyAlignment="1" applyProtection="1">
      <alignment vertical="center" wrapText="1"/>
      <protection locked="0"/>
    </xf>
    <xf numFmtId="0" fontId="10" fillId="13" borderId="2" xfId="0" applyFont="1" applyFill="1" applyBorder="1" applyAlignment="1" applyProtection="1">
      <alignment vertical="center"/>
      <protection locked="0"/>
    </xf>
    <xf numFmtId="0" fontId="10" fillId="13" borderId="8" xfId="0" applyFont="1" applyFill="1" applyBorder="1" applyAlignment="1" applyProtection="1">
      <alignment vertical="center"/>
    </xf>
    <xf numFmtId="0" fontId="10" fillId="13" borderId="8" xfId="0" applyFont="1" applyFill="1" applyBorder="1" applyAlignment="1" applyProtection="1">
      <alignment vertical="center"/>
      <protection locked="0"/>
    </xf>
    <xf numFmtId="0" fontId="10" fillId="13" borderId="2" xfId="0" applyFont="1" applyFill="1" applyBorder="1" applyAlignment="1" applyProtection="1">
      <alignment horizontal="left" vertical="center" wrapText="1"/>
    </xf>
    <xf numFmtId="0" fontId="10" fillId="13" borderId="2" xfId="0" applyFont="1" applyFill="1" applyBorder="1" applyAlignment="1" applyProtection="1">
      <alignment horizontal="center" vertical="center" wrapText="1"/>
      <protection locked="0"/>
    </xf>
    <xf numFmtId="0" fontId="10" fillId="13" borderId="2"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wrapText="1"/>
      <protection locked="0"/>
    </xf>
    <xf numFmtId="0" fontId="10" fillId="13" borderId="6" xfId="0" applyFont="1" applyFill="1" applyBorder="1" applyAlignment="1" applyProtection="1">
      <alignment vertical="center" wrapText="1"/>
      <protection locked="0"/>
    </xf>
    <xf numFmtId="0" fontId="10" fillId="13" borderId="17" xfId="0" applyFont="1" applyFill="1" applyBorder="1" applyAlignment="1" applyProtection="1">
      <alignment horizontal="center" vertical="center" wrapText="1"/>
      <protection locked="0"/>
    </xf>
    <xf numFmtId="0" fontId="10" fillId="13" borderId="17" xfId="0" applyFont="1" applyFill="1" applyBorder="1" applyAlignment="1" applyProtection="1">
      <alignment vertical="center" wrapText="1"/>
      <protection locked="0"/>
    </xf>
    <xf numFmtId="0" fontId="66" fillId="13" borderId="2" xfId="0" applyFont="1" applyFill="1" applyBorder="1" applyAlignment="1" applyProtection="1">
      <alignment vertical="center"/>
      <protection locked="0"/>
    </xf>
    <xf numFmtId="0" fontId="10" fillId="13" borderId="2" xfId="0" applyFont="1" applyFill="1" applyBorder="1" applyAlignment="1" applyProtection="1">
      <alignment horizontal="right" vertical="center"/>
      <protection locked="0"/>
    </xf>
    <xf numFmtId="164" fontId="10" fillId="13" borderId="2" xfId="0" applyNumberFormat="1" applyFont="1" applyFill="1" applyBorder="1" applyAlignment="1" applyProtection="1">
      <alignment vertical="center"/>
      <protection locked="0"/>
    </xf>
    <xf numFmtId="0" fontId="66" fillId="13" borderId="2" xfId="0" applyFont="1" applyFill="1" applyBorder="1" applyAlignment="1" applyProtection="1">
      <alignment vertical="center" wrapText="1"/>
      <protection locked="0"/>
    </xf>
    <xf numFmtId="0" fontId="10" fillId="13" borderId="2" xfId="0" applyFont="1" applyFill="1" applyBorder="1" applyAlignment="1" applyProtection="1">
      <alignment horizontal="left" vertical="center" indent="1"/>
      <protection locked="0"/>
    </xf>
    <xf numFmtId="164" fontId="10" fillId="13" borderId="2" xfId="0" applyNumberFormat="1" applyFont="1" applyFill="1" applyBorder="1" applyAlignment="1" applyProtection="1">
      <alignment vertical="center" wrapText="1"/>
      <protection locked="0"/>
    </xf>
    <xf numFmtId="0" fontId="10" fillId="13" borderId="2" xfId="0" applyFont="1" applyFill="1" applyBorder="1" applyAlignment="1" applyProtection="1">
      <alignment horizontal="left" vertical="center" wrapText="1" indent="1"/>
      <protection locked="0"/>
    </xf>
    <xf numFmtId="0" fontId="10" fillId="13" borderId="2" xfId="0" applyFont="1" applyFill="1" applyBorder="1" applyAlignment="1" applyProtection="1">
      <alignment horizontal="right" vertical="center" wrapText="1" indent="1"/>
      <protection locked="0"/>
    </xf>
    <xf numFmtId="0" fontId="10" fillId="13" borderId="2" xfId="0" applyFont="1" applyFill="1" applyBorder="1" applyAlignment="1" applyProtection="1">
      <alignment horizontal="right" vertical="center" wrapText="1"/>
      <protection locked="0"/>
    </xf>
    <xf numFmtId="0" fontId="10" fillId="13" borderId="6" xfId="0" applyFont="1" applyFill="1" applyBorder="1" applyAlignment="1" applyProtection="1">
      <alignment horizontal="left" vertical="center"/>
      <protection locked="0"/>
    </xf>
    <xf numFmtId="0" fontId="10" fillId="13" borderId="7" xfId="0" applyFont="1" applyFill="1" applyBorder="1" applyAlignment="1" applyProtection="1">
      <alignment horizontal="left" vertical="center"/>
      <protection locked="0"/>
    </xf>
    <xf numFmtId="0" fontId="10" fillId="13" borderId="15" xfId="0" applyFont="1" applyFill="1" applyBorder="1" applyAlignment="1" applyProtection="1">
      <alignment horizontal="left" vertical="center"/>
      <protection locked="0"/>
    </xf>
    <xf numFmtId="0" fontId="10" fillId="13" borderId="7" xfId="0" applyFont="1" applyFill="1" applyBorder="1" applyAlignment="1" applyProtection="1">
      <alignment vertical="center" wrapText="1"/>
      <protection locked="0"/>
    </xf>
    <xf numFmtId="0" fontId="66" fillId="13" borderId="7" xfId="0" applyFont="1" applyFill="1" applyBorder="1" applyAlignment="1" applyProtection="1">
      <alignment horizontal="center" vertical="center" wrapText="1"/>
      <protection locked="0"/>
    </xf>
    <xf numFmtId="0" fontId="66" fillId="13" borderId="15" xfId="0" applyFont="1" applyFill="1" applyBorder="1" applyAlignment="1" applyProtection="1">
      <alignment horizontal="center" vertical="center" wrapText="1"/>
      <protection locked="0"/>
    </xf>
    <xf numFmtId="0" fontId="10" fillId="13" borderId="11" xfId="0" applyFont="1" applyFill="1" applyBorder="1" applyAlignment="1" applyProtection="1">
      <alignment horizontal="center" vertical="center" wrapText="1"/>
      <protection locked="0"/>
    </xf>
    <xf numFmtId="0" fontId="10" fillId="13" borderId="11" xfId="0" applyFont="1" applyFill="1" applyBorder="1" applyAlignment="1" applyProtection="1">
      <alignment horizontal="right" vertical="center" wrapText="1"/>
      <protection locked="0"/>
    </xf>
    <xf numFmtId="164" fontId="10" fillId="13" borderId="11" xfId="0" applyNumberFormat="1" applyFont="1" applyFill="1" applyBorder="1" applyAlignment="1" applyProtection="1">
      <alignment vertical="center" wrapText="1"/>
      <protection locked="0"/>
    </xf>
    <xf numFmtId="164" fontId="10" fillId="13" borderId="2" xfId="173" applyNumberFormat="1" applyFont="1" applyFill="1" applyBorder="1" applyAlignment="1" applyProtection="1">
      <alignment horizontal="center" vertical="center" wrapText="1"/>
      <protection locked="0"/>
    </xf>
    <xf numFmtId="0" fontId="10" fillId="13" borderId="6" xfId="0" applyFont="1" applyFill="1" applyBorder="1" applyAlignment="1" applyProtection="1">
      <alignment vertical="center" wrapText="1"/>
    </xf>
    <xf numFmtId="0" fontId="10" fillId="13" borderId="15" xfId="0" applyFont="1" applyFill="1" applyBorder="1" applyAlignment="1" applyProtection="1">
      <alignment vertical="center" wrapText="1"/>
      <protection locked="0"/>
    </xf>
    <xf numFmtId="0" fontId="6" fillId="3" borderId="0" xfId="0" applyFont="1" applyFill="1" applyBorder="1" applyAlignment="1" applyProtection="1">
      <alignment horizontal="left" wrapText="1"/>
    </xf>
    <xf numFmtId="0" fontId="45" fillId="11" borderId="0" xfId="0" applyFont="1" applyFill="1" applyBorder="1" applyAlignment="1" applyProtection="1">
      <alignment horizontal="left" vertical="top" wrapText="1"/>
    </xf>
    <xf numFmtId="0" fontId="14" fillId="0" borderId="8"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30" fillId="0" borderId="6" xfId="0"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66" fillId="13" borderId="6" xfId="0" applyFont="1" applyFill="1" applyBorder="1" applyAlignment="1" applyProtection="1">
      <alignment horizontal="center" vertical="center" wrapText="1"/>
      <protection locked="0"/>
    </xf>
    <xf numFmtId="0" fontId="66" fillId="13" borderId="7" xfId="0" applyFont="1" applyFill="1" applyBorder="1" applyAlignment="1" applyProtection="1">
      <alignment horizontal="center" vertical="center" wrapText="1"/>
      <protection locked="0"/>
    </xf>
    <xf numFmtId="0" fontId="66" fillId="13" borderId="15" xfId="0" applyFont="1" applyFill="1" applyBorder="1" applyAlignment="1" applyProtection="1">
      <alignment horizontal="center" vertical="center" wrapText="1"/>
      <protection locked="0"/>
    </xf>
    <xf numFmtId="0" fontId="10" fillId="0" borderId="2" xfId="0" applyFont="1" applyFill="1" applyBorder="1" applyAlignment="1" applyProtection="1">
      <alignment vertical="center" wrapText="1"/>
      <protection locked="0"/>
    </xf>
    <xf numFmtId="0" fontId="10" fillId="0" borderId="2"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1" xfId="0" applyFont="1" applyFill="1" applyBorder="1" applyAlignment="1" applyProtection="1">
      <alignment horizontal="left" vertical="center" wrapText="1"/>
      <protection locked="0"/>
    </xf>
    <xf numFmtId="0" fontId="45" fillId="11" borderId="0" xfId="0" applyFont="1" applyFill="1" applyAlignment="1" applyProtection="1">
      <alignment horizontal="left" wrapText="1"/>
    </xf>
    <xf numFmtId="0" fontId="12" fillId="10" borderId="8" xfId="0" applyFont="1" applyFill="1" applyBorder="1" applyAlignment="1" applyProtection="1">
      <alignment horizontal="center" vertical="center" wrapText="1"/>
    </xf>
    <xf numFmtId="0" fontId="12" fillId="10" borderId="10" xfId="0" applyFont="1" applyFill="1" applyBorder="1" applyAlignment="1" applyProtection="1">
      <alignment horizontal="center" vertical="center" wrapText="1"/>
    </xf>
    <xf numFmtId="0" fontId="14" fillId="0" borderId="2" xfId="0" applyFont="1" applyBorder="1" applyAlignment="1" applyProtection="1">
      <alignment horizontal="left" vertical="center" wrapText="1"/>
      <protection locked="0"/>
    </xf>
    <xf numFmtId="0" fontId="12" fillId="10" borderId="11" xfId="0" applyFont="1" applyFill="1" applyBorder="1" applyAlignment="1" applyProtection="1">
      <alignment horizontal="center" vertical="center" wrapText="1"/>
    </xf>
    <xf numFmtId="0" fontId="12" fillId="10" borderId="9" xfId="0" applyFont="1" applyFill="1" applyBorder="1" applyAlignment="1" applyProtection="1">
      <alignment horizontal="center" vertical="center" wrapText="1"/>
    </xf>
    <xf numFmtId="0" fontId="12" fillId="10" borderId="3" xfId="0" applyFont="1" applyFill="1" applyBorder="1" applyAlignment="1" applyProtection="1">
      <alignment horizontal="center" vertical="center" wrapText="1"/>
    </xf>
    <xf numFmtId="0" fontId="12" fillId="10" borderId="12" xfId="0" applyFont="1" applyFill="1" applyBorder="1" applyAlignment="1" applyProtection="1">
      <alignment horizontal="center" vertical="center" wrapText="1"/>
    </xf>
    <xf numFmtId="0" fontId="12" fillId="10" borderId="13" xfId="0" applyFont="1" applyFill="1" applyBorder="1" applyAlignment="1" applyProtection="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6"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10" fillId="13" borderId="15"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left" vertical="center" wrapText="1"/>
    </xf>
    <xf numFmtId="0" fontId="14" fillId="2" borderId="2" xfId="0" applyFont="1" applyFill="1" applyBorder="1" applyAlignment="1" applyProtection="1">
      <alignment horizontal="left" vertical="center" wrapText="1"/>
    </xf>
    <xf numFmtId="0" fontId="10" fillId="2" borderId="2" xfId="0" applyFont="1" applyFill="1" applyBorder="1" applyAlignment="1" applyProtection="1">
      <alignment vertical="center" wrapText="1"/>
    </xf>
    <xf numFmtId="0" fontId="10" fillId="2" borderId="8"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2" fillId="10" borderId="2" xfId="0" applyFont="1" applyFill="1" applyBorder="1" applyAlignment="1" applyProtection="1">
      <alignment horizontal="center" vertical="center" wrapText="1"/>
    </xf>
    <xf numFmtId="0" fontId="12" fillId="10" borderId="5" xfId="0" applyFont="1" applyFill="1" applyBorder="1" applyAlignment="1" applyProtection="1">
      <alignment horizontal="center" vertical="center" wrapText="1"/>
    </xf>
    <xf numFmtId="0" fontId="12" fillId="10" borderId="14" xfId="0" applyFont="1" applyFill="1" applyBorder="1" applyAlignment="1" applyProtection="1">
      <alignment horizontal="center" vertical="center" wrapText="1"/>
    </xf>
    <xf numFmtId="0" fontId="13" fillId="2" borderId="8" xfId="0" applyFont="1" applyFill="1" applyBorder="1" applyAlignment="1" applyProtection="1">
      <alignment horizontal="left" vertical="center" wrapText="1"/>
    </xf>
    <xf numFmtId="0" fontId="13" fillId="2" borderId="11" xfId="0" applyFont="1" applyFill="1" applyBorder="1" applyAlignment="1" applyProtection="1">
      <alignment horizontal="left" vertical="center" wrapText="1"/>
    </xf>
    <xf numFmtId="0" fontId="14" fillId="2" borderId="8" xfId="0" applyFont="1" applyFill="1" applyBorder="1" applyAlignment="1" applyProtection="1">
      <alignment horizontal="left" vertical="center" wrapText="1"/>
    </xf>
    <xf numFmtId="0" fontId="14" fillId="2" borderId="11" xfId="0" applyFont="1" applyFill="1" applyBorder="1" applyAlignment="1" applyProtection="1">
      <alignment horizontal="left" vertical="center" wrapText="1"/>
    </xf>
    <xf numFmtId="0" fontId="14" fillId="3" borderId="9" xfId="0" applyFont="1" applyFill="1" applyBorder="1" applyAlignment="1" applyProtection="1">
      <alignment horizontal="left" vertical="top" wrapText="1"/>
    </xf>
    <xf numFmtId="0" fontId="14" fillId="3" borderId="3" xfId="0" applyFont="1" applyFill="1" applyBorder="1" applyAlignment="1" applyProtection="1">
      <alignment horizontal="left" vertical="top" wrapText="1"/>
    </xf>
    <xf numFmtId="0" fontId="14" fillId="3" borderId="12" xfId="0" applyFont="1" applyFill="1" applyBorder="1" applyAlignment="1" applyProtection="1">
      <alignment horizontal="left" vertical="top" wrapText="1"/>
    </xf>
    <xf numFmtId="0" fontId="41" fillId="3" borderId="5" xfId="0" applyFont="1" applyFill="1" applyBorder="1" applyAlignment="1" applyProtection="1">
      <alignment horizontal="left" vertical="top" wrapText="1"/>
      <protection locked="0"/>
    </xf>
    <xf numFmtId="0" fontId="40" fillId="3" borderId="1" xfId="0" applyFont="1" applyFill="1" applyBorder="1" applyAlignment="1" applyProtection="1">
      <alignment horizontal="left" vertical="top" wrapText="1"/>
      <protection locked="0"/>
    </xf>
    <xf numFmtId="0" fontId="40" fillId="3" borderId="14" xfId="0" applyFont="1" applyFill="1" applyBorder="1" applyAlignment="1" applyProtection="1">
      <alignment horizontal="left" vertical="top" wrapText="1"/>
      <protection locked="0"/>
    </xf>
    <xf numFmtId="0" fontId="65" fillId="3" borderId="5" xfId="0" applyFont="1" applyFill="1" applyBorder="1" applyAlignment="1" applyProtection="1">
      <alignment horizontal="left" vertical="top" wrapText="1"/>
      <protection locked="0"/>
    </xf>
    <xf numFmtId="0" fontId="63" fillId="3" borderId="1" xfId="0" applyFont="1" applyFill="1" applyBorder="1" applyAlignment="1" applyProtection="1">
      <alignment horizontal="left" vertical="top" wrapText="1"/>
      <protection locked="0"/>
    </xf>
    <xf numFmtId="0" fontId="63" fillId="3" borderId="14" xfId="0"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center" wrapText="1"/>
    </xf>
    <xf numFmtId="0" fontId="10" fillId="13" borderId="0" xfId="0" applyFont="1" applyFill="1" applyBorder="1" applyAlignment="1" applyProtection="1">
      <alignment horizontal="left" vertical="center"/>
    </xf>
    <xf numFmtId="0" fontId="0" fillId="3" borderId="0" xfId="0" applyFill="1" applyBorder="1" applyAlignment="1" applyProtection="1">
      <alignment horizontal="left" wrapText="1"/>
    </xf>
    <xf numFmtId="0" fontId="10" fillId="13" borderId="0" xfId="0" applyFont="1" applyFill="1" applyBorder="1" applyAlignment="1" applyProtection="1">
      <alignment horizontal="left" vertical="center" wrapText="1"/>
    </xf>
    <xf numFmtId="0" fontId="39" fillId="3" borderId="0" xfId="0" applyFont="1" applyFill="1" applyBorder="1" applyAlignment="1" applyProtection="1">
      <alignment horizontal="left" wrapText="1"/>
      <protection locked="0"/>
    </xf>
    <xf numFmtId="0" fontId="0" fillId="3" borderId="0" xfId="0" applyFill="1" applyAlignment="1" applyProtection="1">
      <alignment horizontal="left" vertical="top" wrapText="1"/>
      <protection locked="0"/>
    </xf>
  </cellXfs>
  <cellStyles count="430">
    <cellStyle name="Currency" xfId="173"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Normal" xfId="0" builtinId="0"/>
  </cellStyles>
  <dxfs count="0"/>
  <tableStyles count="0" defaultTableStyle="TableStyleMedium2" defaultPivotStyle="PivotStyleLight16"/>
  <colors>
    <mruColors>
      <color rgb="FF93B7BE"/>
      <color rgb="FFE6E6E6"/>
      <color rgb="FF1567BA"/>
      <color rgb="FF028783"/>
      <color rgb="FF003842"/>
      <color rgb="FF4B5254"/>
      <color rgb="FF009896"/>
      <color rgb="FF00323E"/>
      <color rgb="FF003366"/>
      <color rgb="FF59BD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54</xdr:row>
      <xdr:rowOff>73025</xdr:rowOff>
    </xdr:from>
    <xdr:to>
      <xdr:col>10</xdr:col>
      <xdr:colOff>320675</xdr:colOff>
      <xdr:row>70</xdr:row>
      <xdr:rowOff>9136</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20650" y="11712575"/>
          <a:ext cx="6718300" cy="2984111"/>
        </a:xfrm>
        <a:prstGeom prst="rect">
          <a:avLst/>
        </a:prstGeom>
      </xdr:spPr>
    </xdr:pic>
    <xdr:clientData/>
  </xdr:twoCellAnchor>
  <xdr:twoCellAnchor editAs="oneCell">
    <xdr:from>
      <xdr:col>1</xdr:col>
      <xdr:colOff>991795</xdr:colOff>
      <xdr:row>101</xdr:row>
      <xdr:rowOff>187325</xdr:rowOff>
    </xdr:from>
    <xdr:to>
      <xdr:col>5</xdr:col>
      <xdr:colOff>233299</xdr:colOff>
      <xdr:row>108</xdr:row>
      <xdr:rowOff>1397</xdr:rowOff>
    </xdr:to>
    <xdr:pic>
      <xdr:nvPicPr>
        <xdr:cNvPr id="12" name="Picture 11">
          <a:extLst>
            <a:ext uri="{FF2B5EF4-FFF2-40B4-BE49-F238E27FC236}">
              <a16:creationId xmlns:a16="http://schemas.microsoft.com/office/drawing/2014/main" id="{E5B5E493-5BD5-4D3B-B001-F2B822787CB9}"/>
            </a:ext>
          </a:extLst>
        </xdr:cNvPr>
        <xdr:cNvPicPr>
          <a:picLocks noChangeAspect="1"/>
        </xdr:cNvPicPr>
      </xdr:nvPicPr>
      <xdr:blipFill>
        <a:blip xmlns:r="http://schemas.openxmlformats.org/officeDocument/2006/relationships" r:embed="rId2"/>
        <a:stretch>
          <a:fillRect/>
        </a:stretch>
      </xdr:blipFill>
      <xdr:spPr>
        <a:xfrm>
          <a:off x="1588695" y="22348825"/>
          <a:ext cx="2213304" cy="1147572"/>
        </a:xfrm>
        <a:prstGeom prst="rect">
          <a:avLst/>
        </a:prstGeom>
      </xdr:spPr>
    </xdr:pic>
    <xdr:clientData/>
  </xdr:twoCellAnchor>
  <xdr:twoCellAnchor editAs="oneCell">
    <xdr:from>
      <xdr:col>9</xdr:col>
      <xdr:colOff>149225</xdr:colOff>
      <xdr:row>104</xdr:row>
      <xdr:rowOff>21183</xdr:rowOff>
    </xdr:from>
    <xdr:to>
      <xdr:col>14</xdr:col>
      <xdr:colOff>327893</xdr:colOff>
      <xdr:row>107</xdr:row>
      <xdr:rowOff>47625</xdr:rowOff>
    </xdr:to>
    <xdr:pic>
      <xdr:nvPicPr>
        <xdr:cNvPr id="14" name="Picture 13">
          <a:extLst>
            <a:ext uri="{FF2B5EF4-FFF2-40B4-BE49-F238E27FC236}">
              <a16:creationId xmlns:a16="http://schemas.microsoft.com/office/drawing/2014/main" id="{40FFDF0B-626F-418F-B3AB-0AC8CE26F8BB}"/>
            </a:ext>
          </a:extLst>
        </xdr:cNvPr>
        <xdr:cNvPicPr>
          <a:picLocks noChangeAspect="1"/>
        </xdr:cNvPicPr>
      </xdr:nvPicPr>
      <xdr:blipFill>
        <a:blip xmlns:r="http://schemas.openxmlformats.org/officeDocument/2006/relationships" r:embed="rId3"/>
        <a:stretch>
          <a:fillRect/>
        </a:stretch>
      </xdr:blipFill>
      <xdr:spPr>
        <a:xfrm>
          <a:off x="6105525" y="22754183"/>
          <a:ext cx="3163168" cy="597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217631</xdr:colOff>
      <xdr:row>4</xdr:row>
      <xdr:rowOff>142876</xdr:rowOff>
    </xdr:from>
    <xdr:to>
      <xdr:col>2</xdr:col>
      <xdr:colOff>1894031</xdr:colOff>
      <xdr:row>12</xdr:row>
      <xdr:rowOff>116031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1636"/>
        <a:stretch/>
      </xdr:blipFill>
      <xdr:spPr>
        <a:xfrm>
          <a:off x="5132531" y="1047751"/>
          <a:ext cx="1676400" cy="1487630"/>
        </a:xfrm>
        <a:prstGeom prst="rect">
          <a:avLst/>
        </a:prstGeom>
      </xdr:spPr>
    </xdr:pic>
    <xdr:clientData/>
  </xdr:twoCellAnchor>
  <xdr:twoCellAnchor editAs="oneCell">
    <xdr:from>
      <xdr:col>1</xdr:col>
      <xdr:colOff>304800</xdr:colOff>
      <xdr:row>4</xdr:row>
      <xdr:rowOff>139700</xdr:rowOff>
    </xdr:from>
    <xdr:to>
      <xdr:col>2</xdr:col>
      <xdr:colOff>3175</xdr:colOff>
      <xdr:row>12</xdr:row>
      <xdr:rowOff>101600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695700" y="812800"/>
          <a:ext cx="1689100" cy="139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39370</xdr:colOff>
      <xdr:row>2</xdr:row>
      <xdr:rowOff>26035</xdr:rowOff>
    </xdr:from>
    <xdr:to>
      <xdr:col>9</xdr:col>
      <xdr:colOff>142875</xdr:colOff>
      <xdr:row>8</xdr:row>
      <xdr:rowOff>184331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745470" y="559435"/>
          <a:ext cx="1579880" cy="1501321"/>
        </a:xfrm>
        <a:prstGeom prst="rect">
          <a:avLst/>
        </a:prstGeom>
      </xdr:spPr>
    </xdr:pic>
    <xdr:clientData/>
  </xdr:twoCellAnchor>
  <xdr:twoCellAnchor editAs="oneCell">
    <xdr:from>
      <xdr:col>6</xdr:col>
      <xdr:colOff>152400</xdr:colOff>
      <xdr:row>2</xdr:row>
      <xdr:rowOff>51435</xdr:rowOff>
    </xdr:from>
    <xdr:to>
      <xdr:col>8</xdr:col>
      <xdr:colOff>9525</xdr:colOff>
      <xdr:row>8</xdr:row>
      <xdr:rowOff>178435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9096375" y="584835"/>
          <a:ext cx="1619250" cy="1470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740309</xdr:colOff>
      <xdr:row>97</xdr:row>
      <xdr:rowOff>50801</xdr:rowOff>
    </xdr:from>
    <xdr:to>
      <xdr:col>2</xdr:col>
      <xdr:colOff>635000</xdr:colOff>
      <xdr:row>117</xdr:row>
      <xdr:rowOff>127001</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309" y="34137601"/>
          <a:ext cx="5025491" cy="3632200"/>
        </a:xfrm>
        <a:prstGeom prst="rect">
          <a:avLst/>
        </a:prstGeom>
        <a:noFill/>
        <a:ln>
          <a:noFill/>
        </a:ln>
        <a:extLst/>
      </xdr:spPr>
    </xdr:pic>
    <xdr:clientData/>
  </xdr:twoCellAnchor>
  <xdr:twoCellAnchor editAs="oneCell">
    <xdr:from>
      <xdr:col>4</xdr:col>
      <xdr:colOff>38099</xdr:colOff>
      <xdr:row>1</xdr:row>
      <xdr:rowOff>177800</xdr:rowOff>
    </xdr:from>
    <xdr:to>
      <xdr:col>5</xdr:col>
      <xdr:colOff>200024</xdr:colOff>
      <xdr:row>8</xdr:row>
      <xdr:rowOff>127000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8086724" y="492125"/>
          <a:ext cx="1609725" cy="1416050"/>
        </a:xfrm>
        <a:prstGeom prst="rect">
          <a:avLst/>
        </a:prstGeom>
      </xdr:spPr>
    </xdr:pic>
    <xdr:clientData/>
  </xdr:twoCellAnchor>
  <xdr:twoCellAnchor editAs="oneCell">
    <xdr:from>
      <xdr:col>7</xdr:col>
      <xdr:colOff>50800</xdr:colOff>
      <xdr:row>1</xdr:row>
      <xdr:rowOff>139700</xdr:rowOff>
    </xdr:from>
    <xdr:to>
      <xdr:col>8</xdr:col>
      <xdr:colOff>476250</xdr:colOff>
      <xdr:row>8</xdr:row>
      <xdr:rowOff>127000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1252200" y="454025"/>
          <a:ext cx="1577975" cy="1454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892463</xdr:colOff>
      <xdr:row>1</xdr:row>
      <xdr:rowOff>91210</xdr:rowOff>
    </xdr:from>
    <xdr:to>
      <xdr:col>7</xdr:col>
      <xdr:colOff>1567296</xdr:colOff>
      <xdr:row>8</xdr:row>
      <xdr:rowOff>129310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023599" y="428915"/>
          <a:ext cx="1601356" cy="13975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A575C"/>
    <pageSetUpPr fitToPage="1"/>
  </sheetPr>
  <dimension ref="A1:S111"/>
  <sheetViews>
    <sheetView tabSelected="1" topLeftCell="A28" zoomScale="75" zoomScaleNormal="75" workbookViewId="0">
      <selection activeCell="F39" sqref="F39"/>
    </sheetView>
  </sheetViews>
  <sheetFormatPr defaultColWidth="8.85546875" defaultRowHeight="15"/>
  <cols>
    <col min="1" max="1" width="8.85546875" style="23" customWidth="1"/>
    <col min="2" max="2" width="19.42578125" style="23" customWidth="1"/>
    <col min="3" max="3" width="8.85546875" style="23"/>
    <col min="4" max="4" width="8.7109375" style="23" customWidth="1"/>
    <col min="5" max="5" width="7.28515625" style="23" customWidth="1"/>
    <col min="6" max="17" width="8.85546875" style="23"/>
    <col min="18" max="16384" width="8.85546875" style="22"/>
  </cols>
  <sheetData>
    <row r="1" spans="1:18">
      <c r="A1" s="119"/>
      <c r="B1" s="114"/>
      <c r="C1" s="114"/>
      <c r="D1" s="114"/>
      <c r="E1" s="114"/>
      <c r="F1" s="114"/>
      <c r="G1" s="114"/>
      <c r="H1" s="114"/>
      <c r="I1" s="114"/>
      <c r="J1" s="114"/>
      <c r="K1" s="114"/>
      <c r="L1" s="114"/>
      <c r="M1" s="114"/>
      <c r="N1" s="114"/>
      <c r="O1" s="114"/>
      <c r="P1" s="114"/>
      <c r="Q1" s="114"/>
      <c r="R1" s="21"/>
    </row>
    <row r="2" spans="1:18" ht="32.1" customHeight="1">
      <c r="A2" s="116" t="s">
        <v>0</v>
      </c>
      <c r="B2" s="115"/>
      <c r="C2" s="114"/>
      <c r="D2" s="115"/>
      <c r="E2" s="115"/>
      <c r="F2" s="115"/>
      <c r="G2" s="115"/>
      <c r="H2" s="115"/>
      <c r="I2" s="115"/>
      <c r="J2" s="115"/>
      <c r="K2" s="114"/>
      <c r="L2" s="114"/>
      <c r="M2" s="114"/>
      <c r="N2" s="117" t="s">
        <v>467</v>
      </c>
      <c r="O2" s="118" t="s">
        <v>468</v>
      </c>
      <c r="P2" s="114"/>
      <c r="Q2" s="114"/>
    </row>
    <row r="3" spans="1:18" ht="14.1" customHeight="1" thickBot="1">
      <c r="A3" s="120"/>
      <c r="B3" s="120"/>
      <c r="C3" s="120"/>
      <c r="D3" s="120"/>
      <c r="E3" s="120"/>
      <c r="F3" s="120"/>
      <c r="G3" s="120"/>
      <c r="H3" s="120"/>
      <c r="I3" s="120"/>
      <c r="J3" s="121"/>
      <c r="K3" s="121"/>
      <c r="L3" s="121"/>
      <c r="M3" s="121"/>
      <c r="N3" s="121"/>
      <c r="O3" s="121"/>
      <c r="P3" s="121"/>
      <c r="Q3" s="121"/>
    </row>
    <row r="4" spans="1:18" ht="26.25">
      <c r="A4" s="123" t="s">
        <v>28</v>
      </c>
      <c r="B4" s="122"/>
      <c r="C4" s="124"/>
      <c r="D4" s="124"/>
      <c r="E4" s="125"/>
      <c r="F4" s="126"/>
      <c r="G4" s="125"/>
      <c r="H4" s="127"/>
      <c r="I4" s="127"/>
      <c r="J4" s="128"/>
      <c r="K4" s="128"/>
      <c r="L4" s="128"/>
      <c r="M4" s="128"/>
      <c r="N4" s="128"/>
      <c r="O4" s="128"/>
      <c r="P4" s="128"/>
      <c r="Q4" s="128"/>
    </row>
    <row r="5" spans="1:18" ht="19.5">
      <c r="A5" s="122"/>
      <c r="B5" s="122"/>
      <c r="C5" s="127"/>
      <c r="D5" s="127"/>
      <c r="E5" s="129"/>
      <c r="F5" s="127"/>
      <c r="G5" s="127"/>
      <c r="H5" s="127"/>
      <c r="I5" s="127"/>
      <c r="J5" s="128"/>
      <c r="K5" s="128"/>
      <c r="L5" s="128"/>
      <c r="M5" s="128"/>
      <c r="N5" s="128"/>
      <c r="O5" s="128"/>
      <c r="P5" s="128"/>
      <c r="Q5" s="128"/>
    </row>
    <row r="6" spans="1:18" ht="19.5">
      <c r="A6" s="122"/>
      <c r="B6" s="122"/>
      <c r="C6" s="127"/>
      <c r="D6" s="127"/>
      <c r="E6" s="129"/>
      <c r="F6" s="127"/>
      <c r="G6" s="127"/>
      <c r="H6" s="127"/>
      <c r="I6" s="127"/>
      <c r="J6" s="128"/>
      <c r="K6" s="128"/>
      <c r="L6" s="128"/>
      <c r="M6" s="128"/>
      <c r="N6" s="128"/>
      <c r="O6" s="128"/>
      <c r="P6" s="128"/>
      <c r="Q6" s="128"/>
    </row>
    <row r="7" spans="1:18" ht="19.5">
      <c r="A7" s="130" t="s">
        <v>230</v>
      </c>
      <c r="B7" s="131"/>
      <c r="C7" s="128"/>
      <c r="D7" s="127"/>
      <c r="E7" s="127"/>
      <c r="F7" s="128"/>
      <c r="G7" s="128"/>
      <c r="H7" s="127"/>
      <c r="I7" s="127"/>
      <c r="J7" s="128"/>
      <c r="K7" s="128"/>
      <c r="L7" s="128"/>
      <c r="M7" s="128"/>
      <c r="N7" s="128"/>
      <c r="O7" s="128"/>
      <c r="P7" s="128"/>
      <c r="Q7" s="128"/>
    </row>
    <row r="8" spans="1:18" ht="19.5">
      <c r="A8" s="132" t="s">
        <v>229</v>
      </c>
      <c r="B8" s="132"/>
      <c r="C8" s="132"/>
      <c r="D8" s="133"/>
      <c r="E8" s="133"/>
      <c r="F8" s="132"/>
      <c r="G8" s="132"/>
      <c r="H8" s="133"/>
      <c r="I8" s="133"/>
      <c r="J8" s="132"/>
      <c r="K8" s="125"/>
      <c r="L8" s="125"/>
      <c r="M8" s="125"/>
      <c r="N8" s="125"/>
      <c r="O8" s="125"/>
      <c r="P8" s="125"/>
      <c r="Q8" s="125"/>
    </row>
    <row r="9" spans="1:18" ht="19.5">
      <c r="A9" s="134" t="s">
        <v>469</v>
      </c>
      <c r="B9" s="132" t="s">
        <v>117</v>
      </c>
      <c r="C9" s="132"/>
      <c r="D9" s="133"/>
      <c r="E9" s="133"/>
      <c r="F9" s="132"/>
      <c r="G9" s="132"/>
      <c r="H9" s="133"/>
      <c r="I9" s="133"/>
      <c r="J9" s="133"/>
      <c r="K9" s="125"/>
      <c r="L9" s="135"/>
      <c r="M9" s="135"/>
      <c r="N9" s="125"/>
      <c r="O9" s="125"/>
      <c r="P9" s="125"/>
      <c r="Q9" s="125"/>
    </row>
    <row r="10" spans="1:18" ht="19.5">
      <c r="A10" s="132"/>
      <c r="B10" s="132" t="s">
        <v>17</v>
      </c>
      <c r="C10" s="132"/>
      <c r="D10" s="133"/>
      <c r="E10" s="133"/>
      <c r="F10" s="132"/>
      <c r="G10" s="132"/>
      <c r="H10" s="133"/>
      <c r="I10" s="133"/>
      <c r="J10" s="133"/>
      <c r="K10" s="135"/>
      <c r="L10" s="135"/>
      <c r="M10" s="135"/>
      <c r="N10" s="125"/>
      <c r="O10" s="125"/>
      <c r="P10" s="125"/>
      <c r="Q10" s="125"/>
    </row>
    <row r="11" spans="1:18" ht="19.5">
      <c r="A11" s="136"/>
      <c r="B11" s="132" t="s">
        <v>68</v>
      </c>
      <c r="C11" s="132"/>
      <c r="D11" s="133"/>
      <c r="E11" s="133"/>
      <c r="F11" s="132"/>
      <c r="G11" s="132"/>
      <c r="H11" s="133"/>
      <c r="I11" s="133"/>
      <c r="J11" s="133"/>
      <c r="K11" s="135"/>
      <c r="L11" s="135"/>
      <c r="M11" s="135"/>
      <c r="N11" s="125"/>
      <c r="O11" s="125"/>
      <c r="P11" s="125"/>
      <c r="Q11" s="125"/>
    </row>
    <row r="12" spans="1:18" ht="19.5">
      <c r="A12" s="133"/>
      <c r="B12" s="132" t="s">
        <v>14</v>
      </c>
      <c r="C12" s="137"/>
      <c r="D12" s="133"/>
      <c r="E12" s="133"/>
      <c r="F12" s="132"/>
      <c r="G12" s="132"/>
      <c r="H12" s="133"/>
      <c r="I12" s="133"/>
      <c r="J12" s="133"/>
      <c r="K12" s="135"/>
      <c r="L12" s="135"/>
      <c r="M12" s="135"/>
      <c r="N12" s="125"/>
      <c r="O12" s="125"/>
      <c r="P12" s="125"/>
      <c r="Q12" s="125"/>
    </row>
    <row r="13" spans="1:18" ht="20.25" thickBot="1">
      <c r="A13" s="139"/>
      <c r="B13" s="140"/>
      <c r="C13" s="141"/>
      <c r="D13" s="139"/>
      <c r="E13" s="139"/>
      <c r="F13" s="140"/>
      <c r="G13" s="140"/>
      <c r="H13" s="139"/>
      <c r="I13" s="139"/>
      <c r="J13" s="139"/>
      <c r="K13" s="142"/>
      <c r="L13" s="142"/>
      <c r="M13" s="142"/>
      <c r="N13" s="143"/>
      <c r="O13" s="143"/>
      <c r="P13" s="143"/>
      <c r="Q13" s="143"/>
    </row>
    <row r="14" spans="1:18" ht="26.25">
      <c r="A14" s="27" t="s">
        <v>12</v>
      </c>
      <c r="B14" s="28"/>
      <c r="C14" s="29"/>
      <c r="D14" s="29"/>
      <c r="E14" s="29"/>
      <c r="F14" s="29"/>
      <c r="G14" s="29"/>
      <c r="H14" s="29"/>
      <c r="I14" s="29"/>
      <c r="J14" s="29"/>
      <c r="K14" s="29"/>
      <c r="L14" s="29"/>
      <c r="M14" s="29"/>
      <c r="N14" s="29"/>
      <c r="O14" s="29"/>
      <c r="P14" s="29"/>
      <c r="Q14" s="29"/>
    </row>
    <row r="15" spans="1:18" ht="14.1" customHeight="1">
      <c r="A15" s="30"/>
      <c r="B15" s="31"/>
      <c r="C15" s="25"/>
      <c r="D15" s="25"/>
      <c r="E15" s="32"/>
      <c r="F15" s="25"/>
      <c r="G15" s="25"/>
      <c r="H15" s="25"/>
      <c r="I15" s="25"/>
      <c r="J15" s="25"/>
      <c r="K15" s="25"/>
      <c r="L15" s="25"/>
      <c r="M15" s="25"/>
      <c r="N15" s="26"/>
      <c r="O15" s="26"/>
      <c r="P15" s="26"/>
      <c r="Q15" s="26"/>
    </row>
    <row r="16" spans="1:18" s="23" customFormat="1" ht="18.75">
      <c r="A16" s="33" t="s">
        <v>160</v>
      </c>
      <c r="B16" s="26"/>
      <c r="C16" s="25"/>
      <c r="D16" s="34"/>
      <c r="E16" s="25"/>
      <c r="F16" s="25"/>
      <c r="G16" s="25"/>
      <c r="H16" s="25"/>
      <c r="I16" s="25"/>
      <c r="J16" s="25"/>
      <c r="K16" s="25"/>
      <c r="L16" s="25"/>
      <c r="M16" s="25"/>
      <c r="N16" s="26"/>
      <c r="O16" s="26"/>
      <c r="P16" s="26"/>
      <c r="Q16" s="26"/>
    </row>
    <row r="17" spans="1:19">
      <c r="A17" s="35" t="s">
        <v>177</v>
      </c>
      <c r="B17" s="35"/>
      <c r="C17" s="25"/>
      <c r="D17" s="25"/>
      <c r="E17" s="25"/>
      <c r="F17" s="25"/>
      <c r="G17" s="25"/>
      <c r="H17" s="25"/>
      <c r="I17" s="25"/>
      <c r="J17" s="25"/>
      <c r="K17" s="25"/>
      <c r="L17" s="25"/>
      <c r="M17" s="25"/>
      <c r="N17" s="26"/>
      <c r="O17" s="26"/>
      <c r="P17" s="26"/>
      <c r="Q17" s="26"/>
    </row>
    <row r="18" spans="1:19">
      <c r="A18" s="26"/>
      <c r="B18" s="35" t="s">
        <v>184</v>
      </c>
      <c r="C18" s="25"/>
      <c r="D18" s="25"/>
      <c r="E18" s="25"/>
      <c r="F18" s="25"/>
      <c r="G18" s="25"/>
      <c r="H18" s="25"/>
      <c r="I18" s="25"/>
      <c r="J18" s="25"/>
      <c r="K18" s="25"/>
      <c r="L18" s="25"/>
      <c r="M18" s="25"/>
      <c r="N18" s="26"/>
      <c r="O18" s="26"/>
      <c r="P18" s="26"/>
      <c r="Q18" s="26"/>
    </row>
    <row r="19" spans="1:19">
      <c r="A19" s="26"/>
      <c r="B19" s="35" t="s">
        <v>185</v>
      </c>
      <c r="C19" s="36"/>
      <c r="D19" s="25"/>
      <c r="E19" s="25"/>
      <c r="F19" s="25"/>
      <c r="G19" s="25"/>
      <c r="H19" s="25"/>
      <c r="I19" s="25"/>
      <c r="J19" s="25"/>
      <c r="K19" s="25"/>
      <c r="L19" s="25"/>
      <c r="M19" s="25"/>
      <c r="N19" s="36"/>
      <c r="O19" s="36"/>
      <c r="P19" s="36"/>
      <c r="Q19" s="36"/>
      <c r="R19" s="24"/>
      <c r="S19" s="24"/>
    </row>
    <row r="20" spans="1:19">
      <c r="A20" s="26"/>
      <c r="B20" s="35" t="s">
        <v>206</v>
      </c>
      <c r="C20" s="36"/>
      <c r="D20" s="25"/>
      <c r="E20" s="25"/>
      <c r="F20" s="25"/>
      <c r="G20" s="25"/>
      <c r="H20" s="25"/>
      <c r="I20" s="25"/>
      <c r="J20" s="25"/>
      <c r="K20" s="25"/>
      <c r="L20" s="25"/>
      <c r="M20" s="25"/>
      <c r="N20" s="36"/>
      <c r="O20" s="36"/>
      <c r="P20" s="36"/>
      <c r="Q20" s="36"/>
      <c r="R20" s="24"/>
      <c r="S20" s="24"/>
    </row>
    <row r="21" spans="1:19" ht="30" customHeight="1">
      <c r="A21" s="234" t="s">
        <v>179</v>
      </c>
      <c r="B21" s="234"/>
      <c r="C21" s="234"/>
      <c r="D21" s="234"/>
      <c r="E21" s="234"/>
      <c r="F21" s="234"/>
      <c r="G21" s="234"/>
      <c r="H21" s="234"/>
      <c r="I21" s="234"/>
      <c r="J21" s="234"/>
      <c r="K21" s="234"/>
      <c r="L21" s="234"/>
      <c r="M21" s="234"/>
      <c r="N21" s="234"/>
      <c r="O21" s="234"/>
      <c r="P21" s="234"/>
      <c r="Q21" s="234"/>
      <c r="R21" s="24"/>
      <c r="S21" s="24"/>
    </row>
    <row r="22" spans="1:19">
      <c r="A22" s="35" t="s">
        <v>164</v>
      </c>
      <c r="B22" s="35"/>
      <c r="C22" s="36"/>
      <c r="D22" s="25"/>
      <c r="E22" s="25"/>
      <c r="F22" s="25"/>
      <c r="G22" s="25"/>
      <c r="H22" s="25"/>
      <c r="I22" s="25"/>
      <c r="J22" s="25"/>
      <c r="K22" s="25"/>
      <c r="L22" s="25"/>
      <c r="M22" s="25"/>
      <c r="N22" s="36"/>
      <c r="O22" s="36"/>
      <c r="P22" s="36"/>
      <c r="Q22" s="36"/>
      <c r="R22" s="24"/>
      <c r="S22" s="24"/>
    </row>
    <row r="23" spans="1:19">
      <c r="A23" s="35"/>
      <c r="B23" s="35"/>
      <c r="C23" s="36"/>
      <c r="D23" s="25"/>
      <c r="E23" s="25"/>
      <c r="F23" s="25"/>
      <c r="G23" s="25"/>
      <c r="H23" s="25"/>
      <c r="I23" s="25"/>
      <c r="J23" s="25"/>
      <c r="K23" s="25"/>
      <c r="L23" s="25"/>
      <c r="M23" s="25"/>
      <c r="N23" s="36"/>
      <c r="O23" s="36"/>
      <c r="P23" s="36"/>
      <c r="Q23" s="36"/>
      <c r="R23" s="24"/>
      <c r="S23" s="24"/>
    </row>
    <row r="24" spans="1:19" ht="18.75">
      <c r="A24" s="33" t="s">
        <v>158</v>
      </c>
      <c r="B24" s="37"/>
      <c r="C24" s="26"/>
      <c r="D24" s="35"/>
      <c r="E24" s="35"/>
      <c r="F24" s="35"/>
      <c r="G24" s="35"/>
      <c r="H24" s="35"/>
      <c r="I24" s="35"/>
      <c r="J24" s="35"/>
      <c r="K24" s="35"/>
      <c r="L24" s="35"/>
      <c r="M24" s="35"/>
      <c r="N24" s="26"/>
      <c r="O24" s="26"/>
      <c r="P24" s="26"/>
      <c r="Q24" s="26"/>
    </row>
    <row r="25" spans="1:19">
      <c r="A25" s="26" t="s">
        <v>159</v>
      </c>
      <c r="B25" s="38"/>
      <c r="C25" s="26"/>
      <c r="D25" s="35"/>
      <c r="E25" s="35"/>
      <c r="F25" s="35"/>
      <c r="G25" s="35"/>
      <c r="H25" s="35"/>
      <c r="I25" s="35"/>
      <c r="J25" s="35"/>
      <c r="K25" s="35"/>
      <c r="L25" s="35"/>
      <c r="M25" s="35"/>
      <c r="N25" s="26"/>
      <c r="O25" s="26"/>
      <c r="P25" s="26"/>
      <c r="Q25" s="26"/>
    </row>
    <row r="26" spans="1:19">
      <c r="A26" s="26"/>
      <c r="B26" s="35" t="s">
        <v>178</v>
      </c>
      <c r="C26" s="39"/>
      <c r="D26" s="35"/>
      <c r="E26" s="35"/>
      <c r="F26" s="35"/>
      <c r="G26" s="35"/>
      <c r="H26" s="35"/>
      <c r="I26" s="35"/>
      <c r="J26" s="35"/>
      <c r="K26" s="35"/>
      <c r="L26" s="35"/>
      <c r="M26" s="35"/>
      <c r="N26" s="26"/>
      <c r="O26" s="26"/>
      <c r="P26" s="26"/>
      <c r="Q26" s="26"/>
    </row>
    <row r="27" spans="1:19">
      <c r="A27" s="26"/>
      <c r="B27" s="35" t="s">
        <v>186</v>
      </c>
      <c r="C27" s="39"/>
      <c r="D27" s="35"/>
      <c r="E27" s="35"/>
      <c r="F27" s="35"/>
      <c r="G27" s="35"/>
      <c r="H27" s="35"/>
      <c r="I27" s="35"/>
      <c r="J27" s="35"/>
      <c r="K27" s="35"/>
      <c r="L27" s="35"/>
      <c r="M27" s="35"/>
      <c r="N27" s="26"/>
      <c r="O27" s="26"/>
      <c r="P27" s="26"/>
      <c r="Q27" s="26"/>
    </row>
    <row r="28" spans="1:19">
      <c r="A28" s="26"/>
      <c r="B28" s="35" t="s">
        <v>187</v>
      </c>
      <c r="C28" s="39"/>
      <c r="D28" s="35"/>
      <c r="E28" s="35"/>
      <c r="F28" s="35"/>
      <c r="G28" s="35"/>
      <c r="H28" s="35"/>
      <c r="I28" s="35"/>
      <c r="J28" s="35"/>
      <c r="K28" s="35"/>
      <c r="L28" s="35"/>
      <c r="M28" s="35"/>
      <c r="N28" s="26"/>
      <c r="O28" s="26"/>
      <c r="P28" s="26"/>
      <c r="Q28" s="26"/>
    </row>
    <row r="29" spans="1:19">
      <c r="A29" s="26"/>
      <c r="B29" s="35" t="s">
        <v>471</v>
      </c>
      <c r="C29" s="39"/>
      <c r="D29" s="35"/>
      <c r="E29" s="35"/>
      <c r="F29" s="35"/>
      <c r="G29" s="35"/>
      <c r="H29" s="35"/>
      <c r="I29" s="35"/>
      <c r="J29" s="35"/>
      <c r="K29" s="35"/>
      <c r="L29" s="35"/>
      <c r="M29" s="35"/>
      <c r="N29" s="26"/>
      <c r="O29" s="26"/>
      <c r="P29" s="26"/>
      <c r="Q29" s="26"/>
    </row>
    <row r="30" spans="1:19">
      <c r="A30" s="26"/>
      <c r="B30" s="26"/>
      <c r="C30" s="39"/>
      <c r="D30" s="35"/>
      <c r="E30" s="35"/>
      <c r="F30" s="35"/>
      <c r="G30" s="35"/>
      <c r="H30" s="35"/>
      <c r="I30" s="35"/>
      <c r="J30" s="35"/>
      <c r="K30" s="35"/>
      <c r="L30" s="35"/>
      <c r="M30" s="35"/>
      <c r="N30" s="26"/>
      <c r="O30" s="26"/>
      <c r="P30" s="26"/>
      <c r="Q30" s="26"/>
    </row>
    <row r="31" spans="1:19">
      <c r="A31" s="35" t="s">
        <v>188</v>
      </c>
      <c r="B31" s="35"/>
      <c r="C31" s="39"/>
      <c r="D31" s="35"/>
      <c r="E31" s="35"/>
      <c r="F31" s="35"/>
      <c r="G31" s="35"/>
      <c r="H31" s="35"/>
      <c r="I31" s="35"/>
      <c r="J31" s="35"/>
      <c r="K31" s="35"/>
      <c r="L31" s="35"/>
      <c r="M31" s="35"/>
      <c r="N31" s="26"/>
      <c r="O31" s="26"/>
      <c r="P31" s="26"/>
      <c r="Q31" s="26"/>
    </row>
    <row r="32" spans="1:19">
      <c r="A32" s="35" t="s">
        <v>470</v>
      </c>
      <c r="B32" s="26"/>
      <c r="C32" s="39"/>
      <c r="D32" s="35"/>
      <c r="E32" s="35"/>
      <c r="F32" s="35"/>
      <c r="G32" s="35"/>
      <c r="H32" s="35"/>
      <c r="I32" s="35"/>
      <c r="J32" s="35"/>
      <c r="K32" s="35"/>
      <c r="L32" s="35"/>
      <c r="M32" s="35"/>
      <c r="N32" s="26"/>
      <c r="O32" s="26"/>
      <c r="P32" s="26"/>
      <c r="Q32" s="26"/>
    </row>
    <row r="33" spans="1:17">
      <c r="A33" s="164" t="s">
        <v>231</v>
      </c>
      <c r="B33" s="26" t="s">
        <v>232</v>
      </c>
      <c r="C33" s="39"/>
      <c r="D33" s="35"/>
      <c r="E33" s="35"/>
      <c r="F33" s="35"/>
      <c r="G33" s="35"/>
      <c r="H33" s="35"/>
      <c r="I33" s="35"/>
      <c r="J33" s="35"/>
      <c r="K33" s="35"/>
      <c r="L33" s="35"/>
      <c r="M33" s="35"/>
      <c r="N33" s="26"/>
      <c r="O33" s="26"/>
      <c r="P33" s="26"/>
      <c r="Q33" s="26"/>
    </row>
    <row r="34" spans="1:17" ht="30" customHeight="1">
      <c r="A34" s="234" t="s">
        <v>458</v>
      </c>
      <c r="B34" s="234"/>
      <c r="C34" s="234"/>
      <c r="D34" s="234"/>
      <c r="E34" s="234"/>
      <c r="F34" s="234"/>
      <c r="G34" s="234"/>
      <c r="H34" s="234"/>
      <c r="I34" s="234"/>
      <c r="J34" s="234"/>
      <c r="K34" s="234"/>
      <c r="L34" s="234"/>
      <c r="M34" s="234"/>
      <c r="N34" s="234"/>
      <c r="O34" s="234"/>
      <c r="P34" s="234"/>
      <c r="Q34" s="234"/>
    </row>
    <row r="35" spans="1:17">
      <c r="A35" s="26"/>
      <c r="B35" s="35"/>
      <c r="C35" s="35"/>
      <c r="D35" s="35"/>
      <c r="E35" s="35"/>
      <c r="F35" s="35"/>
      <c r="G35" s="35"/>
      <c r="H35" s="35"/>
      <c r="I35" s="35"/>
      <c r="J35" s="35"/>
      <c r="K35" s="35"/>
      <c r="L35" s="35"/>
      <c r="M35" s="35"/>
      <c r="N35" s="26"/>
      <c r="O35" s="26"/>
      <c r="P35" s="26"/>
      <c r="Q35" s="26"/>
    </row>
    <row r="36" spans="1:17" ht="18.75">
      <c r="A36" s="40" t="s">
        <v>180</v>
      </c>
      <c r="B36" s="35"/>
      <c r="C36" s="35"/>
      <c r="D36" s="35"/>
      <c r="E36" s="35"/>
      <c r="F36" s="35"/>
      <c r="G36" s="35"/>
      <c r="H36" s="35"/>
      <c r="I36" s="35"/>
      <c r="J36" s="35"/>
      <c r="K36" s="35"/>
      <c r="L36" s="35"/>
      <c r="M36" s="35"/>
      <c r="N36" s="26"/>
      <c r="O36" s="26"/>
      <c r="P36" s="26"/>
      <c r="Q36" s="26"/>
    </row>
    <row r="37" spans="1:17">
      <c r="A37" s="35" t="s">
        <v>176</v>
      </c>
      <c r="B37" s="35"/>
      <c r="C37" s="26"/>
      <c r="D37" s="35"/>
      <c r="E37" s="35"/>
      <c r="F37" s="35"/>
      <c r="G37" s="35"/>
      <c r="H37" s="35"/>
      <c r="I37" s="35"/>
      <c r="J37" s="35"/>
      <c r="K37" s="35"/>
      <c r="L37" s="35"/>
      <c r="M37" s="35"/>
      <c r="N37" s="26"/>
      <c r="O37" s="26"/>
      <c r="P37" s="26"/>
      <c r="Q37" s="26"/>
    </row>
    <row r="38" spans="1:17">
      <c r="A38" s="35" t="s">
        <v>190</v>
      </c>
      <c r="B38" s="26"/>
      <c r="C38" s="26"/>
      <c r="D38" s="26"/>
      <c r="E38" s="41"/>
      <c r="F38" s="41"/>
      <c r="G38" s="35"/>
      <c r="H38" s="35"/>
      <c r="I38" s="35"/>
      <c r="J38" s="35"/>
      <c r="K38" s="35"/>
      <c r="L38" s="35"/>
      <c r="M38" s="35"/>
      <c r="N38" s="26"/>
      <c r="O38" s="26"/>
      <c r="P38" s="26"/>
      <c r="Q38" s="26"/>
    </row>
    <row r="39" spans="1:17">
      <c r="A39" s="26"/>
      <c r="B39" s="35"/>
      <c r="C39" s="26"/>
      <c r="D39" s="42"/>
      <c r="E39" s="41"/>
      <c r="F39" s="41"/>
      <c r="G39" s="35"/>
      <c r="H39" s="35"/>
      <c r="I39" s="35"/>
      <c r="J39" s="35"/>
      <c r="K39" s="35"/>
      <c r="L39" s="35"/>
      <c r="M39" s="35"/>
      <c r="N39" s="26"/>
      <c r="O39" s="26"/>
      <c r="P39" s="26"/>
      <c r="Q39" s="26"/>
    </row>
    <row r="40" spans="1:17">
      <c r="A40" s="26"/>
      <c r="B40" s="43" t="s">
        <v>227</v>
      </c>
      <c r="C40" s="39"/>
      <c r="D40" s="32"/>
      <c r="E40" s="32"/>
      <c r="F40" s="32"/>
      <c r="G40" s="32"/>
      <c r="H40" s="32"/>
      <c r="I40" s="32"/>
      <c r="J40" s="32"/>
      <c r="K40" s="32"/>
      <c r="L40" s="32"/>
      <c r="M40" s="32"/>
      <c r="N40" s="39"/>
      <c r="O40" s="26"/>
      <c r="P40" s="26"/>
      <c r="Q40" s="26"/>
    </row>
    <row r="41" spans="1:17">
      <c r="A41" s="26"/>
      <c r="B41" s="39"/>
      <c r="C41" s="39"/>
      <c r="D41" s="32" t="s">
        <v>191</v>
      </c>
      <c r="E41" s="32"/>
      <c r="F41" s="32"/>
      <c r="G41" s="32"/>
      <c r="H41" s="32"/>
      <c r="I41" s="32"/>
      <c r="J41" s="32"/>
      <c r="K41" s="32"/>
      <c r="L41" s="32"/>
      <c r="M41" s="32"/>
      <c r="N41" s="39"/>
      <c r="O41" s="26"/>
      <c r="P41" s="26"/>
      <c r="Q41" s="26"/>
    </row>
    <row r="42" spans="1:17">
      <c r="A42" s="26"/>
      <c r="B42" s="39"/>
      <c r="C42" s="26"/>
      <c r="D42" s="41"/>
      <c r="E42" s="41"/>
      <c r="F42" s="41"/>
      <c r="G42" s="35"/>
      <c r="H42" s="35"/>
      <c r="I42" s="35"/>
      <c r="J42" s="35"/>
      <c r="K42" s="35"/>
      <c r="L42" s="35"/>
      <c r="M42" s="35"/>
      <c r="N42" s="26"/>
      <c r="O42" s="26"/>
      <c r="P42" s="26"/>
      <c r="Q42" s="26"/>
    </row>
    <row r="43" spans="1:17">
      <c r="A43" s="35"/>
      <c r="B43" s="44" t="s">
        <v>181</v>
      </c>
      <c r="C43" s="26"/>
      <c r="D43" s="42"/>
      <c r="E43" s="26"/>
      <c r="F43" s="41"/>
      <c r="G43" s="35"/>
      <c r="H43" s="35"/>
      <c r="I43" s="35"/>
      <c r="J43" s="35"/>
      <c r="K43" s="35"/>
      <c r="L43" s="35"/>
      <c r="M43" s="35"/>
      <c r="N43" s="26"/>
      <c r="O43" s="26"/>
      <c r="P43" s="26"/>
      <c r="Q43" s="26"/>
    </row>
    <row r="44" spans="1:17">
      <c r="A44" s="26"/>
      <c r="B44" s="26"/>
      <c r="C44" s="26"/>
      <c r="D44" s="35" t="s">
        <v>182</v>
      </c>
      <c r="E44" s="41"/>
      <c r="F44" s="41"/>
      <c r="G44" s="35"/>
      <c r="H44" s="35"/>
      <c r="I44" s="35"/>
      <c r="J44" s="35"/>
      <c r="K44" s="35"/>
      <c r="L44" s="35"/>
      <c r="M44" s="35"/>
      <c r="N44" s="26"/>
      <c r="O44" s="26"/>
      <c r="P44" s="26"/>
      <c r="Q44" s="26"/>
    </row>
    <row r="45" spans="1:17">
      <c r="A45" s="26"/>
      <c r="B45" s="26"/>
      <c r="C45" s="26"/>
      <c r="D45" s="35" t="s">
        <v>189</v>
      </c>
      <c r="E45" s="41"/>
      <c r="F45" s="41"/>
      <c r="G45" s="35"/>
      <c r="H45" s="35"/>
      <c r="I45" s="35"/>
      <c r="J45" s="35"/>
      <c r="K45" s="35"/>
      <c r="L45" s="35"/>
      <c r="M45" s="35"/>
      <c r="N45" s="26"/>
      <c r="O45" s="26"/>
      <c r="P45" s="26"/>
      <c r="Q45" s="26"/>
    </row>
    <row r="46" spans="1:17">
      <c r="A46" s="26"/>
      <c r="B46" s="26"/>
      <c r="C46" s="26"/>
      <c r="D46" s="26"/>
      <c r="E46" s="41"/>
      <c r="F46" s="41"/>
      <c r="G46" s="35"/>
      <c r="H46" s="35"/>
      <c r="I46" s="35"/>
      <c r="J46" s="35"/>
      <c r="K46" s="35"/>
      <c r="L46" s="35"/>
      <c r="M46" s="35"/>
      <c r="N46" s="26"/>
      <c r="O46" s="26"/>
      <c r="P46" s="26"/>
      <c r="Q46" s="26"/>
    </row>
    <row r="47" spans="1:17">
      <c r="A47" s="26"/>
      <c r="B47" s="44" t="s">
        <v>183</v>
      </c>
      <c r="C47" s="26"/>
      <c r="D47" s="41"/>
      <c r="E47" s="41"/>
      <c r="F47" s="41"/>
      <c r="G47" s="35"/>
      <c r="H47" s="35"/>
      <c r="I47" s="35"/>
      <c r="J47" s="35"/>
      <c r="K47" s="35"/>
      <c r="L47" s="35"/>
      <c r="M47" s="35"/>
      <c r="N47" s="26"/>
      <c r="O47" s="26"/>
      <c r="P47" s="26"/>
      <c r="Q47" s="26"/>
    </row>
    <row r="48" spans="1:17">
      <c r="A48" s="26"/>
      <c r="B48" s="44"/>
      <c r="C48" s="26"/>
      <c r="D48" s="41"/>
      <c r="E48" s="41"/>
      <c r="F48" s="41"/>
      <c r="G48" s="35"/>
      <c r="H48" s="35"/>
      <c r="I48" s="35"/>
      <c r="J48" s="35"/>
      <c r="K48" s="35"/>
      <c r="L48" s="35"/>
      <c r="M48" s="35"/>
      <c r="N48" s="26"/>
      <c r="O48" s="26"/>
      <c r="P48" s="26"/>
      <c r="Q48" s="26"/>
    </row>
    <row r="49" spans="1:17">
      <c r="A49" s="234" t="s">
        <v>228</v>
      </c>
      <c r="B49" s="234"/>
      <c r="C49" s="234"/>
      <c r="D49" s="234"/>
      <c r="E49" s="234"/>
      <c r="F49" s="234"/>
      <c r="G49" s="234"/>
      <c r="H49" s="234"/>
      <c r="I49" s="234"/>
      <c r="J49" s="234"/>
      <c r="K49" s="234"/>
      <c r="L49" s="234"/>
      <c r="M49" s="234"/>
      <c r="N49" s="234"/>
      <c r="O49" s="234"/>
      <c r="P49" s="234"/>
      <c r="Q49" s="234"/>
    </row>
    <row r="50" spans="1:17">
      <c r="A50" s="26" t="s">
        <v>127</v>
      </c>
      <c r="B50" s="26"/>
      <c r="C50" s="26"/>
      <c r="D50" s="41"/>
      <c r="E50" s="41"/>
      <c r="F50" s="41"/>
      <c r="G50" s="35"/>
      <c r="H50" s="35"/>
      <c r="I50" s="35"/>
      <c r="J50" s="35"/>
      <c r="K50" s="35"/>
      <c r="L50" s="35"/>
      <c r="M50" s="35"/>
      <c r="N50" s="26"/>
      <c r="O50" s="26"/>
      <c r="P50" s="26"/>
      <c r="Q50" s="26"/>
    </row>
    <row r="51" spans="1:17">
      <c r="A51" s="26"/>
      <c r="B51" s="26"/>
      <c r="C51" s="26"/>
      <c r="D51" s="26"/>
      <c r="E51" s="26"/>
      <c r="F51" s="26"/>
      <c r="G51" s="26"/>
      <c r="H51" s="26"/>
      <c r="I51" s="26"/>
      <c r="J51" s="26"/>
      <c r="K51" s="26"/>
      <c r="L51" s="35"/>
      <c r="M51" s="35"/>
      <c r="N51" s="45"/>
      <c r="O51" s="45"/>
      <c r="P51" s="45"/>
      <c r="Q51" s="45"/>
    </row>
    <row r="52" spans="1:17" ht="18.75">
      <c r="A52" s="40" t="s">
        <v>1</v>
      </c>
      <c r="B52" s="35"/>
      <c r="C52" s="35"/>
      <c r="D52" s="35"/>
      <c r="E52" s="35"/>
      <c r="F52" s="35"/>
      <c r="G52" s="35"/>
      <c r="H52" s="35"/>
      <c r="I52" s="35"/>
      <c r="J52" s="35"/>
      <c r="K52" s="35"/>
      <c r="L52" s="26"/>
      <c r="M52" s="26"/>
      <c r="N52" s="45"/>
      <c r="O52" s="45"/>
      <c r="P52" s="45"/>
      <c r="Q52" s="45"/>
    </row>
    <row r="53" spans="1:17" ht="15" customHeight="1">
      <c r="A53" s="35" t="s">
        <v>2</v>
      </c>
      <c r="B53" s="26"/>
      <c r="C53" s="35"/>
      <c r="D53" s="35"/>
      <c r="E53" s="35"/>
      <c r="F53" s="35"/>
      <c r="G53" s="35"/>
      <c r="H53" s="35"/>
      <c r="I53" s="35"/>
      <c r="J53" s="35"/>
      <c r="K53" s="35"/>
      <c r="L53" s="26"/>
      <c r="M53" s="26"/>
      <c r="N53" s="45"/>
      <c r="O53" s="45"/>
      <c r="P53" s="45"/>
      <c r="Q53" s="45"/>
    </row>
    <row r="54" spans="1:17" ht="30" customHeight="1">
      <c r="A54" s="234" t="s">
        <v>207</v>
      </c>
      <c r="B54" s="234"/>
      <c r="C54" s="234"/>
      <c r="D54" s="234"/>
      <c r="E54" s="234"/>
      <c r="F54" s="234"/>
      <c r="G54" s="234"/>
      <c r="H54" s="234"/>
      <c r="I54" s="234"/>
      <c r="J54" s="234"/>
      <c r="K54" s="234"/>
      <c r="L54" s="234"/>
      <c r="M54" s="234"/>
      <c r="N54" s="234"/>
      <c r="O54" s="234"/>
      <c r="P54" s="234"/>
      <c r="Q54" s="234"/>
    </row>
    <row r="55" spans="1:17">
      <c r="A55" s="35"/>
      <c r="B55" s="26"/>
      <c r="C55" s="35"/>
      <c r="D55" s="35"/>
      <c r="E55" s="35"/>
      <c r="F55" s="35"/>
      <c r="G55" s="35"/>
      <c r="H55" s="35"/>
      <c r="I55" s="35"/>
      <c r="J55" s="35"/>
      <c r="K55" s="35"/>
      <c r="L55" s="26"/>
      <c r="M55" s="26"/>
      <c r="N55" s="45"/>
      <c r="O55" s="45"/>
      <c r="P55" s="45"/>
      <c r="Q55" s="45"/>
    </row>
    <row r="56" spans="1:17">
      <c r="A56" s="35"/>
      <c r="B56" s="26"/>
      <c r="C56" s="35"/>
      <c r="D56" s="35"/>
      <c r="E56" s="35"/>
      <c r="F56" s="35"/>
      <c r="G56" s="35"/>
      <c r="H56" s="35"/>
      <c r="I56" s="35"/>
      <c r="J56" s="35"/>
      <c r="K56" s="35"/>
      <c r="L56" s="26"/>
      <c r="M56" s="26"/>
      <c r="N56" s="45"/>
      <c r="O56" s="45"/>
      <c r="P56" s="45"/>
      <c r="Q56" s="45"/>
    </row>
    <row r="57" spans="1:17">
      <c r="A57" s="35"/>
      <c r="B57" s="26"/>
      <c r="C57" s="35"/>
      <c r="D57" s="35"/>
      <c r="E57" s="35"/>
      <c r="F57" s="35"/>
      <c r="G57" s="35"/>
      <c r="H57" s="35"/>
      <c r="I57" s="35"/>
      <c r="J57" s="35"/>
      <c r="K57" s="35"/>
      <c r="L57" s="26"/>
      <c r="M57" s="26"/>
      <c r="N57" s="39"/>
      <c r="O57" s="45"/>
      <c r="P57" s="45"/>
      <c r="Q57" s="45"/>
    </row>
    <row r="58" spans="1:17">
      <c r="A58" s="26"/>
      <c r="B58" s="26"/>
      <c r="C58" s="41"/>
      <c r="D58" s="26"/>
      <c r="E58" s="26"/>
      <c r="F58" s="26"/>
      <c r="G58" s="26"/>
      <c r="H58" s="26"/>
      <c r="I58" s="26"/>
      <c r="J58" s="26"/>
      <c r="K58" s="26"/>
      <c r="L58" s="26"/>
      <c r="M58" s="26"/>
      <c r="N58" s="46"/>
      <c r="O58" s="45"/>
      <c r="P58" s="45"/>
      <c r="Q58" s="45"/>
    </row>
    <row r="59" spans="1:17">
      <c r="A59" s="26"/>
      <c r="B59" s="26"/>
      <c r="C59" s="26"/>
      <c r="D59" s="26"/>
      <c r="E59" s="26"/>
      <c r="F59" s="26"/>
      <c r="G59" s="26"/>
      <c r="H59" s="26"/>
      <c r="I59" s="26"/>
      <c r="J59" s="26"/>
      <c r="K59" s="26"/>
      <c r="L59" s="26"/>
      <c r="M59" s="26"/>
      <c r="N59" s="39"/>
      <c r="O59" s="26"/>
      <c r="P59" s="26"/>
      <c r="Q59" s="26"/>
    </row>
    <row r="60" spans="1:17">
      <c r="A60" s="26"/>
      <c r="B60" s="26"/>
      <c r="C60" s="26"/>
      <c r="D60" s="26"/>
      <c r="E60" s="26"/>
      <c r="F60" s="26"/>
      <c r="G60" s="26"/>
      <c r="H60" s="26"/>
      <c r="I60" s="26"/>
      <c r="J60" s="26"/>
      <c r="K60" s="26"/>
      <c r="L60" s="26"/>
      <c r="M60" s="26"/>
      <c r="N60" s="26"/>
      <c r="O60" s="26"/>
      <c r="P60" s="26"/>
      <c r="Q60" s="26"/>
    </row>
    <row r="61" spans="1:17">
      <c r="A61" s="47"/>
      <c r="B61" s="26"/>
      <c r="C61" s="26"/>
      <c r="D61" s="45"/>
      <c r="E61" s="45"/>
      <c r="F61" s="45"/>
      <c r="G61" s="45"/>
      <c r="H61" s="45"/>
      <c r="I61" s="45"/>
      <c r="J61" s="45"/>
      <c r="K61" s="45"/>
      <c r="L61" s="45"/>
      <c r="M61" s="45"/>
      <c r="N61" s="45"/>
      <c r="O61" s="45"/>
      <c r="P61" s="45"/>
      <c r="Q61" s="45"/>
    </row>
    <row r="62" spans="1:17">
      <c r="A62" s="26"/>
      <c r="B62" s="26"/>
      <c r="C62" s="26"/>
      <c r="D62" s="26"/>
      <c r="E62" s="26"/>
      <c r="F62" s="26"/>
      <c r="G62" s="26"/>
      <c r="H62" s="26"/>
      <c r="I62" s="26"/>
      <c r="J62" s="26"/>
      <c r="K62" s="26"/>
      <c r="L62" s="26"/>
      <c r="M62" s="26"/>
      <c r="N62" s="26"/>
      <c r="O62" s="26"/>
      <c r="P62" s="26"/>
      <c r="Q62" s="26"/>
    </row>
    <row r="63" spans="1:17">
      <c r="A63" s="26"/>
      <c r="B63" s="26"/>
      <c r="C63" s="26"/>
      <c r="D63" s="26"/>
      <c r="E63" s="26"/>
      <c r="F63" s="26"/>
      <c r="G63" s="26"/>
      <c r="H63" s="26"/>
      <c r="I63" s="26"/>
      <c r="J63" s="26"/>
      <c r="K63" s="26"/>
      <c r="L63" s="26"/>
      <c r="M63" s="26"/>
      <c r="N63" s="26"/>
      <c r="O63" s="26"/>
      <c r="P63" s="26"/>
      <c r="Q63" s="26"/>
    </row>
    <row r="64" spans="1:17">
      <c r="A64" s="26"/>
      <c r="B64" s="26"/>
      <c r="C64" s="26"/>
      <c r="D64" s="26"/>
      <c r="E64" s="26"/>
      <c r="F64" s="26"/>
      <c r="G64" s="26"/>
      <c r="H64" s="26"/>
      <c r="I64" s="26"/>
      <c r="J64" s="26"/>
      <c r="K64" s="26"/>
      <c r="L64" s="26"/>
      <c r="M64" s="26"/>
      <c r="N64" s="26"/>
      <c r="O64" s="26"/>
      <c r="P64" s="26"/>
      <c r="Q64" s="26"/>
    </row>
    <row r="65" spans="1:17">
      <c r="A65" s="26"/>
      <c r="B65" s="26"/>
      <c r="C65" s="26"/>
      <c r="D65" s="26"/>
      <c r="E65" s="26"/>
      <c r="F65" s="26"/>
      <c r="G65" s="26"/>
      <c r="H65" s="26"/>
      <c r="I65" s="26"/>
      <c r="J65" s="26"/>
      <c r="K65" s="26"/>
      <c r="L65" s="26"/>
      <c r="M65" s="26"/>
      <c r="N65" s="26"/>
      <c r="O65" s="26"/>
      <c r="P65" s="26"/>
      <c r="Q65" s="26"/>
    </row>
    <row r="66" spans="1:17">
      <c r="A66" s="26"/>
      <c r="B66" s="26"/>
      <c r="C66" s="26"/>
      <c r="D66" s="26"/>
      <c r="E66" s="26"/>
      <c r="F66" s="26"/>
      <c r="G66" s="26"/>
      <c r="H66" s="26"/>
      <c r="I66" s="26"/>
      <c r="J66" s="26"/>
      <c r="K66" s="26"/>
      <c r="L66" s="26"/>
      <c r="M66" s="26"/>
      <c r="N66" s="26"/>
      <c r="O66" s="26"/>
      <c r="P66" s="26"/>
      <c r="Q66" s="26"/>
    </row>
    <row r="67" spans="1:17">
      <c r="A67" s="26"/>
      <c r="B67" s="26"/>
      <c r="C67" s="26"/>
      <c r="D67" s="26"/>
      <c r="E67" s="26"/>
      <c r="F67" s="26"/>
      <c r="G67" s="26"/>
      <c r="H67" s="26"/>
      <c r="I67" s="26"/>
      <c r="J67" s="26"/>
      <c r="K67" s="26"/>
      <c r="L67" s="26"/>
      <c r="M67" s="26"/>
      <c r="N67" s="26"/>
      <c r="O67" s="26"/>
      <c r="P67" s="26"/>
      <c r="Q67" s="26"/>
    </row>
    <row r="68" spans="1:17">
      <c r="A68" s="26"/>
      <c r="B68" s="26"/>
      <c r="C68" s="26"/>
      <c r="D68" s="26"/>
      <c r="E68" s="26"/>
      <c r="F68" s="26"/>
      <c r="G68" s="26"/>
      <c r="H68" s="26"/>
      <c r="I68" s="26"/>
      <c r="J68" s="26"/>
      <c r="K68" s="26"/>
      <c r="L68" s="26"/>
      <c r="M68" s="26"/>
      <c r="N68" s="26"/>
      <c r="O68" s="26"/>
      <c r="P68" s="26"/>
      <c r="Q68" s="26"/>
    </row>
    <row r="69" spans="1:17">
      <c r="A69" s="26"/>
      <c r="B69" s="26"/>
      <c r="C69" s="26"/>
      <c r="D69" s="26"/>
      <c r="E69" s="26"/>
      <c r="F69" s="26"/>
      <c r="G69" s="26"/>
      <c r="H69" s="26"/>
      <c r="I69" s="26"/>
      <c r="J69" s="26"/>
      <c r="K69" s="26"/>
      <c r="L69" s="26"/>
      <c r="M69" s="26"/>
      <c r="N69" s="26"/>
      <c r="O69" s="26"/>
      <c r="P69" s="26"/>
      <c r="Q69" s="26"/>
    </row>
    <row r="70" spans="1:17">
      <c r="A70" s="26"/>
      <c r="B70" s="26"/>
      <c r="C70" s="26"/>
      <c r="D70" s="26"/>
      <c r="E70" s="26"/>
      <c r="F70" s="26"/>
      <c r="G70" s="26"/>
      <c r="H70" s="26"/>
      <c r="I70" s="26"/>
      <c r="J70" s="26"/>
      <c r="K70" s="26"/>
      <c r="L70" s="26"/>
      <c r="M70" s="26"/>
      <c r="N70" s="26"/>
      <c r="O70" s="26"/>
      <c r="P70" s="26"/>
      <c r="Q70" s="26"/>
    </row>
    <row r="71" spans="1:17">
      <c r="A71" s="26"/>
      <c r="B71" s="26"/>
      <c r="C71" s="26" t="s">
        <v>128</v>
      </c>
      <c r="D71" s="26"/>
      <c r="E71" s="26"/>
      <c r="F71" s="26"/>
      <c r="G71" s="26"/>
      <c r="H71" s="26"/>
      <c r="I71" s="26"/>
      <c r="J71" s="26"/>
      <c r="K71" s="26"/>
      <c r="L71" s="26"/>
      <c r="M71" s="26"/>
      <c r="N71" s="26"/>
      <c r="O71" s="26"/>
      <c r="P71" s="26"/>
      <c r="Q71" s="26"/>
    </row>
    <row r="72" spans="1:17">
      <c r="A72" s="26"/>
      <c r="B72" s="26"/>
      <c r="C72" s="26"/>
      <c r="D72" s="26"/>
      <c r="E72" s="26"/>
      <c r="F72" s="26"/>
      <c r="G72" s="26"/>
      <c r="H72" s="26"/>
      <c r="I72" s="26"/>
      <c r="J72" s="26"/>
      <c r="K72" s="26"/>
      <c r="L72" s="26"/>
      <c r="M72" s="26"/>
      <c r="N72" s="26"/>
      <c r="O72" s="26"/>
      <c r="P72" s="26"/>
      <c r="Q72" s="26"/>
    </row>
    <row r="73" spans="1:17" ht="18.75">
      <c r="A73" s="40" t="s">
        <v>118</v>
      </c>
      <c r="B73" s="45"/>
      <c r="C73" s="45"/>
      <c r="D73" s="45"/>
      <c r="E73" s="45"/>
      <c r="F73" s="45"/>
      <c r="G73" s="45"/>
      <c r="H73" s="45"/>
      <c r="I73" s="45"/>
      <c r="J73" s="45"/>
      <c r="K73" s="26"/>
      <c r="L73" s="26"/>
      <c r="M73" s="26"/>
      <c r="N73" s="26"/>
      <c r="O73" s="26"/>
      <c r="P73" s="26"/>
      <c r="Q73" s="26"/>
    </row>
    <row r="74" spans="1:17">
      <c r="A74" s="48" t="s">
        <v>425</v>
      </c>
      <c r="B74" s="25"/>
      <c r="C74" s="49" t="s">
        <v>427</v>
      </c>
      <c r="D74" s="45"/>
      <c r="E74" s="45"/>
      <c r="F74" s="45"/>
      <c r="G74" s="45"/>
      <c r="H74" s="45"/>
      <c r="I74" s="45"/>
      <c r="J74" s="45"/>
      <c r="K74" s="26"/>
      <c r="L74" s="26"/>
      <c r="M74" s="26"/>
      <c r="N74" s="26"/>
      <c r="O74" s="26"/>
      <c r="P74" s="26"/>
      <c r="Q74" s="26"/>
    </row>
    <row r="75" spans="1:17">
      <c r="A75" s="48" t="s">
        <v>417</v>
      </c>
      <c r="B75" s="25"/>
      <c r="C75" s="35" t="s">
        <v>428</v>
      </c>
      <c r="D75" s="26"/>
      <c r="E75" s="45"/>
      <c r="F75" s="45"/>
      <c r="G75" s="45"/>
      <c r="H75" s="45"/>
      <c r="I75" s="45"/>
      <c r="J75" s="45"/>
      <c r="K75" s="26"/>
      <c r="L75" s="26"/>
      <c r="M75" s="26"/>
      <c r="N75" s="26"/>
      <c r="O75" s="26"/>
      <c r="P75" s="26"/>
      <c r="Q75" s="26"/>
    </row>
    <row r="76" spans="1:17">
      <c r="A76" s="48" t="s">
        <v>412</v>
      </c>
      <c r="B76" s="25"/>
      <c r="C76" s="35" t="s">
        <v>430</v>
      </c>
      <c r="D76" s="26"/>
      <c r="E76" s="45"/>
      <c r="F76" s="45"/>
      <c r="G76" s="45"/>
      <c r="H76" s="45"/>
      <c r="I76" s="45"/>
      <c r="J76" s="45"/>
      <c r="K76" s="45"/>
      <c r="L76" s="45"/>
      <c r="M76" s="45"/>
      <c r="N76" s="45"/>
      <c r="O76" s="45"/>
      <c r="P76" s="45"/>
      <c r="Q76" s="45"/>
    </row>
    <row r="77" spans="1:17" ht="30" customHeight="1">
      <c r="A77" s="50" t="s">
        <v>416</v>
      </c>
      <c r="B77" s="25"/>
      <c r="C77" s="234" t="s">
        <v>429</v>
      </c>
      <c r="D77" s="234"/>
      <c r="E77" s="234"/>
      <c r="F77" s="234"/>
      <c r="G77" s="234"/>
      <c r="H77" s="234"/>
      <c r="I77" s="234"/>
      <c r="J77" s="234"/>
      <c r="K77" s="234"/>
      <c r="L77" s="234"/>
      <c r="M77" s="234"/>
      <c r="N77" s="234"/>
      <c r="O77" s="234"/>
      <c r="P77" s="234"/>
      <c r="Q77" s="234"/>
    </row>
    <row r="78" spans="1:17">
      <c r="A78" s="48" t="s">
        <v>119</v>
      </c>
      <c r="B78" s="25"/>
      <c r="C78" s="35" t="s">
        <v>133</v>
      </c>
      <c r="D78" s="26"/>
      <c r="E78" s="45"/>
      <c r="F78" s="45"/>
      <c r="G78" s="45"/>
      <c r="H78" s="45"/>
      <c r="I78" s="45"/>
      <c r="J78" s="45"/>
      <c r="K78" s="45"/>
      <c r="L78" s="45"/>
      <c r="M78" s="45"/>
      <c r="N78" s="45"/>
      <c r="O78" s="45"/>
      <c r="P78" s="45"/>
      <c r="Q78" s="45"/>
    </row>
    <row r="79" spans="1:17">
      <c r="A79" s="48" t="s">
        <v>132</v>
      </c>
      <c r="B79" s="25"/>
      <c r="C79" s="35" t="s">
        <v>441</v>
      </c>
      <c r="D79" s="45"/>
      <c r="E79" s="26"/>
      <c r="F79" s="26"/>
      <c r="G79" s="26"/>
      <c r="H79" s="26"/>
      <c r="I79" s="26"/>
      <c r="J79" s="26"/>
      <c r="K79" s="45"/>
      <c r="L79" s="45"/>
      <c r="M79" s="45"/>
      <c r="N79" s="45"/>
      <c r="O79" s="45"/>
      <c r="P79" s="45"/>
      <c r="Q79" s="45"/>
    </row>
    <row r="80" spans="1:17">
      <c r="A80" s="48"/>
      <c r="B80" s="25"/>
      <c r="C80" s="35" t="s">
        <v>442</v>
      </c>
      <c r="D80" s="45"/>
      <c r="E80" s="26"/>
      <c r="F80" s="26"/>
      <c r="G80" s="26"/>
      <c r="H80" s="26"/>
      <c r="I80" s="26"/>
      <c r="J80" s="26"/>
      <c r="K80" s="45"/>
      <c r="L80" s="45"/>
      <c r="M80" s="45"/>
      <c r="N80" s="45"/>
      <c r="O80" s="45"/>
      <c r="P80" s="45"/>
      <c r="Q80" s="45"/>
    </row>
    <row r="81" spans="1:17">
      <c r="A81" s="48"/>
      <c r="B81" s="25"/>
      <c r="C81" s="35" t="s">
        <v>443</v>
      </c>
      <c r="D81" s="45"/>
      <c r="E81" s="26"/>
      <c r="F81" s="26"/>
      <c r="G81" s="26"/>
      <c r="H81" s="26"/>
      <c r="I81" s="26"/>
      <c r="J81" s="26"/>
      <c r="K81" s="45"/>
      <c r="L81" s="45"/>
      <c r="M81" s="45"/>
      <c r="N81" s="45"/>
      <c r="O81" s="45"/>
      <c r="P81" s="45"/>
      <c r="Q81" s="45"/>
    </row>
    <row r="82" spans="1:17" ht="30" customHeight="1">
      <c r="A82" s="48"/>
      <c r="B82" s="25"/>
      <c r="C82" s="234" t="s">
        <v>444</v>
      </c>
      <c r="D82" s="234"/>
      <c r="E82" s="234"/>
      <c r="F82" s="234"/>
      <c r="G82" s="234"/>
      <c r="H82" s="234"/>
      <c r="I82" s="234"/>
      <c r="J82" s="234"/>
      <c r="K82" s="234"/>
      <c r="L82" s="234"/>
      <c r="M82" s="234"/>
      <c r="N82" s="234"/>
      <c r="O82" s="234"/>
      <c r="P82" s="234"/>
      <c r="Q82" s="234"/>
    </row>
    <row r="83" spans="1:17" ht="30" customHeight="1">
      <c r="A83" s="48"/>
      <c r="B83" s="25"/>
      <c r="C83" s="234" t="s">
        <v>445</v>
      </c>
      <c r="D83" s="234"/>
      <c r="E83" s="234"/>
      <c r="F83" s="234"/>
      <c r="G83" s="234"/>
      <c r="H83" s="234"/>
      <c r="I83" s="234"/>
      <c r="J83" s="234"/>
      <c r="K83" s="234"/>
      <c r="L83" s="234"/>
      <c r="M83" s="234"/>
      <c r="N83" s="234"/>
      <c r="O83" s="234"/>
      <c r="P83" s="234"/>
      <c r="Q83" s="234"/>
    </row>
    <row r="84" spans="1:17">
      <c r="A84" s="48"/>
      <c r="B84" s="25"/>
      <c r="C84" s="35" t="s">
        <v>446</v>
      </c>
      <c r="D84" s="45"/>
      <c r="E84" s="26"/>
      <c r="F84" s="26"/>
      <c r="G84" s="26"/>
      <c r="H84" s="26"/>
      <c r="I84" s="26"/>
      <c r="J84" s="26"/>
      <c r="K84" s="45"/>
      <c r="L84" s="45"/>
      <c r="M84" s="45"/>
      <c r="N84" s="45"/>
      <c r="O84" s="45"/>
      <c r="P84" s="45"/>
      <c r="Q84" s="45"/>
    </row>
    <row r="85" spans="1:17">
      <c r="A85" s="48"/>
      <c r="B85" s="25"/>
      <c r="C85" s="35" t="s">
        <v>447</v>
      </c>
      <c r="D85" s="45"/>
      <c r="E85" s="26"/>
      <c r="F85" s="26"/>
      <c r="G85" s="26"/>
      <c r="H85" s="26"/>
      <c r="I85" s="26"/>
      <c r="J85" s="26"/>
      <c r="K85" s="45"/>
      <c r="L85" s="45"/>
      <c r="M85" s="45"/>
      <c r="N85" s="45"/>
      <c r="O85" s="45"/>
      <c r="P85" s="45"/>
      <c r="Q85" s="45"/>
    </row>
    <row r="86" spans="1:17">
      <c r="A86" s="48" t="s">
        <v>29</v>
      </c>
      <c r="B86" s="35"/>
      <c r="C86" s="35" t="s">
        <v>423</v>
      </c>
      <c r="D86" s="45"/>
      <c r="E86" s="26"/>
      <c r="F86" s="26"/>
      <c r="G86" s="26"/>
      <c r="H86" s="26"/>
      <c r="I86" s="26"/>
      <c r="J86" s="26"/>
      <c r="K86" s="45"/>
      <c r="L86" s="45"/>
      <c r="M86" s="45"/>
      <c r="N86" s="45"/>
      <c r="O86" s="45"/>
      <c r="P86" s="45"/>
      <c r="Q86" s="45"/>
    </row>
    <row r="87" spans="1:17">
      <c r="A87" s="48" t="s">
        <v>418</v>
      </c>
      <c r="B87" s="25"/>
      <c r="C87" s="35" t="s">
        <v>424</v>
      </c>
      <c r="D87" s="26"/>
      <c r="E87" s="26"/>
      <c r="F87" s="26"/>
      <c r="G87" s="26"/>
      <c r="H87" s="26"/>
      <c r="I87" s="26"/>
      <c r="J87" s="26"/>
      <c r="K87" s="45"/>
      <c r="L87" s="45"/>
      <c r="M87" s="45"/>
      <c r="N87" s="45"/>
      <c r="O87" s="45"/>
      <c r="P87" s="45"/>
      <c r="Q87" s="45"/>
    </row>
    <row r="88" spans="1:17">
      <c r="A88" s="48" t="s">
        <v>120</v>
      </c>
      <c r="B88" s="25"/>
      <c r="C88" s="35" t="s">
        <v>134</v>
      </c>
      <c r="D88" s="26"/>
      <c r="E88" s="26"/>
      <c r="F88" s="26"/>
      <c r="G88" s="26"/>
      <c r="H88" s="26"/>
      <c r="I88" s="26"/>
      <c r="J88" s="26"/>
      <c r="K88" s="45"/>
      <c r="L88" s="45"/>
      <c r="M88" s="45"/>
      <c r="N88" s="45"/>
      <c r="O88" s="45"/>
      <c r="P88" s="45"/>
      <c r="Q88" s="45"/>
    </row>
    <row r="89" spans="1:17">
      <c r="A89" s="26"/>
      <c r="B89" s="26"/>
      <c r="C89" s="26"/>
      <c r="D89" s="26"/>
      <c r="E89" s="26"/>
      <c r="F89" s="26"/>
      <c r="G89" s="26"/>
      <c r="H89" s="26"/>
      <c r="I89" s="26"/>
      <c r="J89" s="26"/>
      <c r="K89" s="45"/>
      <c r="L89" s="45"/>
      <c r="M89" s="45"/>
      <c r="N89" s="45"/>
      <c r="O89" s="45"/>
      <c r="P89" s="45"/>
      <c r="Q89" s="45"/>
    </row>
    <row r="90" spans="1:17" ht="18.75">
      <c r="A90" s="40" t="s">
        <v>114</v>
      </c>
      <c r="B90" s="26"/>
      <c r="C90" s="26"/>
      <c r="D90" s="26"/>
      <c r="E90" s="26"/>
      <c r="F90" s="26"/>
      <c r="G90" s="26"/>
      <c r="H90" s="26"/>
      <c r="I90" s="26"/>
      <c r="J90" s="26"/>
      <c r="K90" s="45"/>
      <c r="L90" s="45"/>
      <c r="M90" s="26"/>
      <c r="N90" s="45"/>
      <c r="O90" s="45"/>
      <c r="P90" s="45"/>
      <c r="Q90" s="45"/>
    </row>
    <row r="91" spans="1:17" ht="30" customHeight="1">
      <c r="A91" s="234" t="s">
        <v>129</v>
      </c>
      <c r="B91" s="234"/>
      <c r="C91" s="234"/>
      <c r="D91" s="234"/>
      <c r="E91" s="234"/>
      <c r="F91" s="234"/>
      <c r="G91" s="234"/>
      <c r="H91" s="234"/>
      <c r="I91" s="234"/>
      <c r="J91" s="234"/>
      <c r="K91" s="234"/>
      <c r="L91" s="234"/>
      <c r="M91" s="234"/>
      <c r="N91" s="234"/>
      <c r="O91" s="234"/>
      <c r="P91" s="234"/>
      <c r="Q91" s="234"/>
    </row>
    <row r="92" spans="1:17">
      <c r="A92" s="26" t="s">
        <v>130</v>
      </c>
      <c r="B92" s="26"/>
      <c r="C92" s="26"/>
      <c r="D92" s="45"/>
      <c r="E92" s="45"/>
      <c r="F92" s="45"/>
      <c r="G92" s="45"/>
      <c r="H92" s="26"/>
      <c r="I92" s="26"/>
      <c r="J92" s="26"/>
      <c r="K92" s="45"/>
      <c r="L92" s="45"/>
      <c r="M92" s="45"/>
      <c r="N92" s="45"/>
      <c r="O92" s="45"/>
      <c r="P92" s="45"/>
      <c r="Q92" s="45"/>
    </row>
    <row r="93" spans="1:17">
      <c r="A93" s="45"/>
      <c r="B93" s="45" t="s">
        <v>162</v>
      </c>
      <c r="C93" s="26"/>
      <c r="D93" s="45"/>
      <c r="E93" s="45"/>
      <c r="F93" s="45"/>
      <c r="G93" s="45"/>
      <c r="H93" s="26"/>
      <c r="I93" s="26"/>
      <c r="J93" s="26"/>
      <c r="K93" s="26"/>
      <c r="L93" s="26"/>
      <c r="M93" s="26"/>
      <c r="N93" s="26"/>
      <c r="O93" s="26"/>
      <c r="P93" s="26"/>
      <c r="Q93" s="26"/>
    </row>
    <row r="94" spans="1:17">
      <c r="A94" s="45"/>
      <c r="B94" s="45" t="s">
        <v>208</v>
      </c>
      <c r="C94" s="26"/>
      <c r="D94" s="45"/>
      <c r="E94" s="45"/>
      <c r="F94" s="45"/>
      <c r="G94" s="45"/>
      <c r="H94" s="26"/>
      <c r="I94" s="26"/>
      <c r="J94" s="26"/>
      <c r="K94" s="26"/>
      <c r="L94" s="26"/>
      <c r="M94" s="26"/>
      <c r="N94" s="26"/>
      <c r="O94" s="26"/>
      <c r="P94" s="26"/>
      <c r="Q94" s="26"/>
    </row>
    <row r="95" spans="1:17">
      <c r="A95" s="26"/>
      <c r="B95" s="45" t="s">
        <v>131</v>
      </c>
      <c r="C95" s="26"/>
      <c r="D95" s="26"/>
      <c r="E95" s="26"/>
      <c r="F95" s="26"/>
      <c r="G95" s="26"/>
      <c r="H95" s="26"/>
      <c r="I95" s="26"/>
      <c r="J95" s="26"/>
      <c r="K95" s="26"/>
      <c r="L95" s="26"/>
      <c r="M95" s="26"/>
      <c r="N95" s="26"/>
      <c r="O95" s="26"/>
      <c r="P95" s="26"/>
      <c r="Q95" s="26"/>
    </row>
    <row r="96" spans="1:17">
      <c r="A96" s="26"/>
      <c r="B96" s="45" t="s">
        <v>161</v>
      </c>
      <c r="C96" s="26"/>
      <c r="D96" s="26"/>
      <c r="E96" s="26"/>
      <c r="F96" s="26"/>
      <c r="G96" s="26"/>
      <c r="H96" s="26"/>
      <c r="I96" s="26"/>
      <c r="J96" s="26"/>
      <c r="K96" s="26"/>
      <c r="L96" s="26"/>
      <c r="M96" s="26"/>
      <c r="N96" s="26"/>
      <c r="O96" s="26"/>
      <c r="P96" s="26"/>
      <c r="Q96" s="26"/>
    </row>
    <row r="97" spans="1:17">
      <c r="A97" s="26"/>
      <c r="B97" s="26"/>
      <c r="C97" s="26"/>
      <c r="D97" s="26"/>
      <c r="E97" s="26"/>
      <c r="F97" s="26"/>
      <c r="G97" s="26"/>
      <c r="H97" s="26"/>
      <c r="I97" s="26"/>
      <c r="J97" s="26"/>
      <c r="K97" s="26"/>
      <c r="L97" s="26"/>
      <c r="M97" s="26"/>
      <c r="N97" s="26"/>
      <c r="O97" s="26"/>
      <c r="P97" s="26"/>
      <c r="Q97" s="26"/>
    </row>
    <row r="98" spans="1:17" ht="18.75">
      <c r="A98" s="40" t="s">
        <v>157</v>
      </c>
      <c r="B98" s="26"/>
      <c r="C98" s="26"/>
      <c r="D98" s="26"/>
      <c r="E98" s="26"/>
      <c r="F98" s="26"/>
      <c r="G98" s="26"/>
      <c r="H98" s="26"/>
      <c r="I98" s="26"/>
      <c r="J98" s="26"/>
      <c r="K98" s="26"/>
      <c r="L98" s="26"/>
      <c r="M98" s="26"/>
      <c r="N98" s="26"/>
      <c r="O98" s="26"/>
      <c r="P98" s="26"/>
      <c r="Q98" s="26"/>
    </row>
    <row r="99" spans="1:17" ht="30" customHeight="1">
      <c r="A99" s="234" t="s">
        <v>481</v>
      </c>
      <c r="B99" s="234"/>
      <c r="C99" s="234"/>
      <c r="D99" s="234"/>
      <c r="E99" s="234"/>
      <c r="F99" s="234"/>
      <c r="G99" s="234"/>
      <c r="H99" s="234"/>
      <c r="I99" s="234"/>
      <c r="J99" s="234"/>
      <c r="K99" s="234"/>
      <c r="L99" s="234"/>
      <c r="M99" s="234"/>
      <c r="N99" s="234"/>
      <c r="O99" s="234"/>
      <c r="P99" s="234"/>
      <c r="Q99" s="234"/>
    </row>
    <row r="100" spans="1:17">
      <c r="A100" s="26" t="s">
        <v>163</v>
      </c>
      <c r="B100" s="26"/>
      <c r="C100" s="26"/>
      <c r="D100" s="26"/>
      <c r="E100" s="26"/>
      <c r="F100" s="26"/>
      <c r="G100" s="26"/>
      <c r="H100" s="26"/>
      <c r="I100" s="26"/>
      <c r="J100" s="26"/>
      <c r="K100" s="26"/>
      <c r="L100" s="26"/>
      <c r="M100" s="26"/>
      <c r="N100" s="26"/>
      <c r="O100" s="26"/>
      <c r="P100" s="26"/>
      <c r="Q100" s="26"/>
    </row>
    <row r="101" spans="1:17">
      <c r="A101" s="26"/>
      <c r="B101" s="26"/>
      <c r="C101" s="26"/>
      <c r="D101" s="26"/>
      <c r="E101" s="26"/>
      <c r="F101" s="26"/>
      <c r="G101" s="26"/>
      <c r="H101" s="26"/>
      <c r="I101" s="26"/>
      <c r="J101" s="26"/>
      <c r="K101" s="26"/>
      <c r="L101" s="26"/>
      <c r="M101" s="26"/>
      <c r="N101" s="26"/>
      <c r="O101" s="26"/>
      <c r="P101" s="26"/>
      <c r="Q101" s="26"/>
    </row>
    <row r="102" spans="1:17">
      <c r="A102" s="26"/>
      <c r="B102" s="39"/>
      <c r="C102" s="26"/>
      <c r="D102" s="26"/>
      <c r="E102" s="26"/>
      <c r="F102" s="45"/>
      <c r="G102" s="26"/>
      <c r="H102" s="26"/>
      <c r="I102" s="26"/>
      <c r="J102" s="26"/>
      <c r="K102" s="26"/>
      <c r="L102" s="26"/>
      <c r="M102" s="26"/>
      <c r="N102" s="26"/>
      <c r="O102" s="26"/>
      <c r="P102" s="26"/>
      <c r="Q102" s="26"/>
    </row>
    <row r="103" spans="1:17">
      <c r="A103" s="26"/>
      <c r="B103" s="26"/>
      <c r="C103" s="26"/>
      <c r="D103" s="26"/>
      <c r="E103" s="26"/>
      <c r="F103" s="26"/>
      <c r="G103" s="26"/>
      <c r="H103" s="26"/>
      <c r="I103" s="26"/>
      <c r="J103" s="26"/>
      <c r="K103" s="26"/>
      <c r="L103" s="26"/>
      <c r="M103" s="26"/>
      <c r="N103" s="26"/>
      <c r="O103" s="26"/>
      <c r="P103" s="26"/>
      <c r="Q103" s="26"/>
    </row>
    <row r="104" spans="1:17">
      <c r="A104" s="26"/>
      <c r="B104" s="26"/>
      <c r="C104" s="26"/>
      <c r="D104" s="26"/>
      <c r="E104" s="26"/>
      <c r="F104" s="26"/>
      <c r="G104" s="26"/>
      <c r="H104" s="26"/>
      <c r="I104" s="26"/>
      <c r="J104" s="26"/>
      <c r="K104" s="26"/>
      <c r="L104" s="26"/>
      <c r="M104" s="26"/>
      <c r="N104" s="26"/>
      <c r="O104" s="26"/>
      <c r="P104" s="26"/>
      <c r="Q104" s="26"/>
    </row>
    <row r="105" spans="1:17">
      <c r="A105" s="26"/>
      <c r="B105" s="26"/>
      <c r="C105" s="39"/>
      <c r="D105" s="26"/>
      <c r="E105" s="26"/>
      <c r="F105" s="26"/>
      <c r="G105" s="26"/>
      <c r="H105" s="26"/>
      <c r="I105" s="26"/>
      <c r="J105" s="26"/>
      <c r="K105" s="26"/>
      <c r="L105" s="26"/>
      <c r="M105" s="26"/>
      <c r="N105" s="26"/>
      <c r="O105" s="26"/>
      <c r="P105" s="26"/>
      <c r="Q105" s="26"/>
    </row>
    <row r="106" spans="1:17">
      <c r="A106" s="26"/>
      <c r="B106" s="26"/>
      <c r="C106" s="26"/>
      <c r="D106" s="26"/>
      <c r="E106" s="26"/>
      <c r="F106" s="26"/>
      <c r="G106" s="26"/>
      <c r="H106" s="26"/>
      <c r="I106" s="26"/>
      <c r="J106" s="26"/>
      <c r="K106" s="26"/>
      <c r="L106" s="26"/>
      <c r="M106" s="26"/>
      <c r="N106" s="26"/>
      <c r="O106" s="26"/>
      <c r="P106" s="26"/>
      <c r="Q106" s="26"/>
    </row>
    <row r="107" spans="1:17">
      <c r="A107" s="26"/>
      <c r="B107" s="26"/>
      <c r="C107" s="26"/>
      <c r="D107" s="26"/>
      <c r="E107" s="26"/>
      <c r="F107" s="26"/>
      <c r="G107" s="26"/>
      <c r="H107" s="26"/>
      <c r="I107" s="26"/>
      <c r="J107" s="26"/>
      <c r="K107" s="26"/>
      <c r="L107" s="26"/>
      <c r="M107" s="26"/>
      <c r="N107" s="26"/>
      <c r="O107" s="26"/>
      <c r="P107" s="26"/>
      <c r="Q107" s="26"/>
    </row>
    <row r="108" spans="1:17">
      <c r="A108" s="26"/>
      <c r="B108" s="26"/>
      <c r="C108" s="26"/>
      <c r="D108" s="26"/>
      <c r="E108" s="26"/>
      <c r="F108" s="26"/>
      <c r="G108" s="26"/>
      <c r="H108" s="26"/>
      <c r="I108" s="26"/>
      <c r="J108" s="26"/>
      <c r="K108" s="26"/>
      <c r="L108" s="26"/>
      <c r="M108" s="26"/>
      <c r="N108" s="26"/>
      <c r="O108" s="26"/>
      <c r="P108" s="26"/>
      <c r="Q108" s="26"/>
    </row>
    <row r="109" spans="1:17">
      <c r="A109" s="26"/>
      <c r="B109" s="26"/>
      <c r="C109" s="26"/>
      <c r="D109" s="26"/>
      <c r="E109" s="26"/>
      <c r="F109" s="26"/>
      <c r="G109" s="26"/>
      <c r="H109" s="26"/>
      <c r="I109" s="26"/>
      <c r="J109" s="26"/>
      <c r="K109" s="26"/>
      <c r="L109" s="26"/>
      <c r="M109" s="26"/>
      <c r="N109" s="26"/>
      <c r="O109" s="26"/>
      <c r="P109" s="26"/>
      <c r="Q109" s="26"/>
    </row>
    <row r="110" spans="1:17">
      <c r="A110" s="26"/>
      <c r="B110" s="26"/>
      <c r="C110" s="26"/>
      <c r="D110" s="26"/>
      <c r="E110" s="26"/>
      <c r="F110" s="26"/>
      <c r="G110" s="26"/>
      <c r="H110" s="26"/>
      <c r="I110" s="26"/>
      <c r="J110" s="26"/>
      <c r="K110" s="26"/>
      <c r="L110" s="26"/>
      <c r="M110" s="26"/>
      <c r="N110" s="26"/>
      <c r="O110" s="26"/>
      <c r="P110" s="26"/>
      <c r="Q110" s="26"/>
    </row>
    <row r="111" spans="1:17">
      <c r="A111" s="138"/>
      <c r="B111" s="138"/>
      <c r="C111" s="138"/>
      <c r="D111" s="138"/>
      <c r="E111" s="138"/>
      <c r="F111" s="138"/>
      <c r="G111" s="138"/>
      <c r="H111" s="138"/>
      <c r="I111" s="138"/>
      <c r="J111" s="138"/>
      <c r="K111" s="138"/>
      <c r="L111" s="138"/>
      <c r="M111" s="138"/>
      <c r="N111" s="138"/>
      <c r="O111" s="138"/>
      <c r="P111" s="138"/>
      <c r="Q111" s="138"/>
    </row>
  </sheetData>
  <sheetProtection insertRows="0"/>
  <mergeCells count="9">
    <mergeCell ref="C82:Q82"/>
    <mergeCell ref="C83:Q83"/>
    <mergeCell ref="A91:Q91"/>
    <mergeCell ref="A99:Q99"/>
    <mergeCell ref="A21:Q21"/>
    <mergeCell ref="A34:Q34"/>
    <mergeCell ref="A49:Q49"/>
    <mergeCell ref="A54:Q54"/>
    <mergeCell ref="C77:Q77"/>
  </mergeCells>
  <phoneticPr fontId="37" type="noConversion"/>
  <pageMargins left="0.7" right="0.7" top="0.75" bottom="0.75" header="0.3" footer="0.3"/>
  <pageSetup paperSize="3" scale="56" fitToHeight="0" orientation="portrait" horizontalDpi="4294967292" verticalDpi="4294967292" r:id="rId1"/>
  <rowBreaks count="1" manualBreakCount="1">
    <brk id="72" max="16" man="1"/>
  </rowBreaks>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4D241"/>
    <pageSetUpPr fitToPage="1"/>
  </sheetPr>
  <dimension ref="A1:C206"/>
  <sheetViews>
    <sheetView tabSelected="1" view="pageBreakPreview" zoomScale="115" zoomScaleNormal="100" zoomScaleSheetLayoutView="115" workbookViewId="0">
      <pane ySplit="14" topLeftCell="A19" activePane="bottomLeft" state="frozen"/>
      <selection activeCell="F39" sqref="F39"/>
      <selection pane="bottomLeft" activeCell="F39" sqref="F39"/>
    </sheetView>
  </sheetViews>
  <sheetFormatPr defaultColWidth="11.42578125" defaultRowHeight="15"/>
  <cols>
    <col min="1" max="1" width="44.42578125" customWidth="1"/>
    <col min="2" max="2" width="29.28515625" bestFit="1" customWidth="1"/>
    <col min="3" max="3" width="42.140625" style="3" customWidth="1"/>
  </cols>
  <sheetData>
    <row r="1" spans="1:3" ht="26.25">
      <c r="A1" s="59" t="s">
        <v>420</v>
      </c>
      <c r="B1" s="60"/>
      <c r="C1" s="61"/>
    </row>
    <row r="2" spans="1:3">
      <c r="A2" s="128"/>
      <c r="B2" s="128"/>
      <c r="C2" s="151"/>
    </row>
    <row r="3" spans="1:3" ht="30" customHeight="1">
      <c r="A3" s="235" t="s">
        <v>485</v>
      </c>
      <c r="B3" s="235"/>
      <c r="C3" s="235"/>
    </row>
    <row r="4" spans="1:3">
      <c r="A4" s="128" t="s">
        <v>426</v>
      </c>
      <c r="B4" s="128"/>
      <c r="C4" s="151"/>
    </row>
    <row r="5" spans="1:3">
      <c r="A5" s="128"/>
      <c r="B5" s="128"/>
      <c r="C5" s="151"/>
    </row>
    <row r="6" spans="1:3" ht="14.1" customHeight="1">
      <c r="A6" s="161" t="s">
        <v>431</v>
      </c>
      <c r="B6" s="128"/>
      <c r="C6" s="151"/>
    </row>
    <row r="7" spans="1:3" ht="15.75">
      <c r="A7" s="161" t="s">
        <v>432</v>
      </c>
      <c r="B7" s="128"/>
      <c r="C7" s="151"/>
    </row>
    <row r="8" spans="1:3">
      <c r="A8" s="128"/>
      <c r="B8" s="128"/>
      <c r="C8" s="151"/>
    </row>
    <row r="9" spans="1:3">
      <c r="A9" s="128"/>
      <c r="B9" s="128"/>
      <c r="C9" s="151"/>
    </row>
    <row r="10" spans="1:3">
      <c r="A10" s="128"/>
      <c r="B10" s="128"/>
      <c r="C10" s="151"/>
    </row>
    <row r="11" spans="1:3">
      <c r="A11" s="128"/>
      <c r="B11" s="128"/>
      <c r="C11" s="151"/>
    </row>
    <row r="12" spans="1:3">
      <c r="A12" s="128"/>
      <c r="B12" s="128"/>
      <c r="C12" s="151"/>
    </row>
    <row r="13" spans="1:3">
      <c r="A13" s="128"/>
      <c r="B13" s="128"/>
      <c r="C13" s="151"/>
    </row>
    <row r="14" spans="1:3">
      <c r="A14" s="147" t="s">
        <v>29</v>
      </c>
      <c r="B14" s="147" t="s">
        <v>213</v>
      </c>
      <c r="C14" s="147" t="s">
        <v>419</v>
      </c>
    </row>
    <row r="15" spans="1:3">
      <c r="A15" s="207" t="s">
        <v>225</v>
      </c>
      <c r="B15" s="202"/>
      <c r="C15" s="202"/>
    </row>
    <row r="16" spans="1:3">
      <c r="A16" s="51"/>
      <c r="B16" s="171" t="s">
        <v>165</v>
      </c>
      <c r="C16" s="168" t="s">
        <v>111</v>
      </c>
    </row>
    <row r="17" spans="1:3">
      <c r="A17" s="51"/>
      <c r="B17" s="163" t="s">
        <v>166</v>
      </c>
      <c r="C17" s="165" t="s">
        <v>554</v>
      </c>
    </row>
    <row r="18" spans="1:3">
      <c r="A18" s="52"/>
      <c r="B18" s="163" t="s">
        <v>487</v>
      </c>
      <c r="C18" s="165" t="s">
        <v>112</v>
      </c>
    </row>
    <row r="19" spans="1:3">
      <c r="A19" s="52"/>
      <c r="B19" s="163" t="s">
        <v>486</v>
      </c>
      <c r="C19" s="165" t="s">
        <v>233</v>
      </c>
    </row>
    <row r="20" spans="1:3">
      <c r="A20" s="52"/>
      <c r="B20" s="163"/>
      <c r="C20" s="165" t="s">
        <v>18</v>
      </c>
    </row>
    <row r="21" spans="1:3">
      <c r="A21" s="52"/>
      <c r="B21" s="163"/>
      <c r="C21" s="165" t="s">
        <v>44</v>
      </c>
    </row>
    <row r="22" spans="1:3">
      <c r="A22" s="52"/>
      <c r="B22" s="163"/>
      <c r="C22" s="165" t="s">
        <v>45</v>
      </c>
    </row>
    <row r="23" spans="1:3">
      <c r="A23" s="52"/>
      <c r="B23" s="163"/>
      <c r="C23" s="165" t="s">
        <v>19</v>
      </c>
    </row>
    <row r="24" spans="1:3">
      <c r="A24" s="52"/>
      <c r="B24" s="163"/>
      <c r="C24" s="165" t="s">
        <v>23</v>
      </c>
    </row>
    <row r="25" spans="1:3">
      <c r="A25" s="52"/>
      <c r="B25" s="163"/>
      <c r="C25" s="165" t="s">
        <v>46</v>
      </c>
    </row>
    <row r="26" spans="1:3">
      <c r="A26" s="52"/>
      <c r="B26" s="163"/>
      <c r="C26" s="165" t="s">
        <v>24</v>
      </c>
    </row>
    <row r="27" spans="1:3">
      <c r="A27" s="52"/>
      <c r="B27" s="166"/>
      <c r="C27" s="165" t="s">
        <v>488</v>
      </c>
    </row>
    <row r="28" spans="1:3">
      <c r="A28" s="52"/>
      <c r="B28" s="166"/>
      <c r="C28" s="165" t="s">
        <v>489</v>
      </c>
    </row>
    <row r="29" spans="1:3">
      <c r="A29" s="207" t="s">
        <v>552</v>
      </c>
      <c r="B29" s="202"/>
      <c r="C29" s="202"/>
    </row>
    <row r="30" spans="1:3">
      <c r="A30" s="51"/>
      <c r="B30" s="163" t="s">
        <v>166</v>
      </c>
      <c r="C30" s="168" t="s">
        <v>115</v>
      </c>
    </row>
    <row r="31" spans="1:3">
      <c r="A31" s="52"/>
      <c r="B31" s="163" t="s">
        <v>167</v>
      </c>
      <c r="C31" s="165" t="s">
        <v>116</v>
      </c>
    </row>
    <row r="32" spans="1:3">
      <c r="A32" s="52"/>
      <c r="B32" s="163" t="s">
        <v>496</v>
      </c>
      <c r="C32" s="165" t="s">
        <v>237</v>
      </c>
    </row>
    <row r="33" spans="1:3">
      <c r="A33" s="52"/>
      <c r="B33" s="167"/>
      <c r="C33" s="165" t="s">
        <v>113</v>
      </c>
    </row>
    <row r="34" spans="1:3">
      <c r="A34" s="52"/>
      <c r="B34" s="167"/>
      <c r="C34" s="165" t="s">
        <v>491</v>
      </c>
    </row>
    <row r="35" spans="1:3">
      <c r="A35" s="52"/>
      <c r="B35" s="167"/>
      <c r="C35" s="165" t="s">
        <v>492</v>
      </c>
    </row>
    <row r="36" spans="1:3">
      <c r="A36" s="52"/>
      <c r="B36" s="167"/>
      <c r="C36" s="165" t="s">
        <v>493</v>
      </c>
    </row>
    <row r="37" spans="1:3">
      <c r="A37" s="52"/>
      <c r="B37" s="163"/>
      <c r="C37" s="165" t="s">
        <v>45</v>
      </c>
    </row>
    <row r="38" spans="1:3">
      <c r="A38" s="52"/>
      <c r="B38" s="163"/>
      <c r="C38" s="165" t="s">
        <v>23</v>
      </c>
    </row>
    <row r="39" spans="1:3">
      <c r="A39" s="52"/>
      <c r="B39" s="163"/>
      <c r="C39" s="165" t="s">
        <v>20</v>
      </c>
    </row>
    <row r="40" spans="1:3">
      <c r="A40" s="52"/>
      <c r="B40" s="163"/>
      <c r="C40" s="165" t="s">
        <v>555</v>
      </c>
    </row>
    <row r="41" spans="1:3">
      <c r="A41" s="52"/>
      <c r="B41" s="163"/>
      <c r="C41" s="165" t="s">
        <v>490</v>
      </c>
    </row>
    <row r="42" spans="1:3">
      <c r="A42" s="208" t="s">
        <v>553</v>
      </c>
      <c r="B42" s="203"/>
      <c r="C42" s="203"/>
    </row>
    <row r="43" spans="1:3">
      <c r="A43" s="51"/>
      <c r="B43" s="163" t="s">
        <v>236</v>
      </c>
      <c r="C43" s="168" t="s">
        <v>25</v>
      </c>
    </row>
    <row r="44" spans="1:3">
      <c r="A44" s="52"/>
      <c r="B44" s="167"/>
      <c r="C44" s="165" t="s">
        <v>121</v>
      </c>
    </row>
    <row r="45" spans="1:3">
      <c r="A45" s="52"/>
      <c r="B45" s="163"/>
      <c r="C45" s="165" t="s">
        <v>47</v>
      </c>
    </row>
    <row r="46" spans="1:3">
      <c r="A46" s="52"/>
      <c r="B46" s="163"/>
      <c r="C46" s="165" t="s">
        <v>48</v>
      </c>
    </row>
    <row r="47" spans="1:3">
      <c r="A47" s="52"/>
      <c r="B47" s="163"/>
      <c r="C47" s="165" t="s">
        <v>21</v>
      </c>
    </row>
    <row r="48" spans="1:3">
      <c r="A48" s="52"/>
      <c r="B48" s="163"/>
      <c r="C48" s="165" t="s">
        <v>26</v>
      </c>
    </row>
    <row r="49" spans="1:3">
      <c r="A49" s="52"/>
      <c r="B49" s="163"/>
      <c r="C49" s="165" t="s">
        <v>20</v>
      </c>
    </row>
    <row r="50" spans="1:3">
      <c r="A50" s="209" t="s">
        <v>226</v>
      </c>
      <c r="B50" s="210"/>
      <c r="C50" s="202"/>
    </row>
    <row r="51" spans="1:3">
      <c r="A51" s="51"/>
      <c r="B51" s="163" t="s">
        <v>192</v>
      </c>
      <c r="C51" s="168" t="s">
        <v>556</v>
      </c>
    </row>
    <row r="52" spans="1:3">
      <c r="A52" s="52"/>
      <c r="B52" s="163" t="s">
        <v>168</v>
      </c>
      <c r="C52" s="165" t="s">
        <v>39</v>
      </c>
    </row>
    <row r="53" spans="1:3">
      <c r="A53" s="52"/>
      <c r="B53" s="163" t="s">
        <v>15</v>
      </c>
      <c r="C53" s="165" t="s">
        <v>557</v>
      </c>
    </row>
    <row r="54" spans="1:3">
      <c r="A54" s="52"/>
      <c r="B54" s="163" t="s">
        <v>16</v>
      </c>
      <c r="C54" s="165" t="s">
        <v>41</v>
      </c>
    </row>
    <row r="55" spans="1:3">
      <c r="A55" s="52"/>
      <c r="B55" s="167"/>
      <c r="C55" s="165" t="s">
        <v>40</v>
      </c>
    </row>
    <row r="56" spans="1:3">
      <c r="A56" s="52"/>
      <c r="B56" s="163"/>
      <c r="C56" s="165" t="s">
        <v>42</v>
      </c>
    </row>
    <row r="57" spans="1:3">
      <c r="A57" s="52"/>
      <c r="B57" s="163"/>
      <c r="C57" s="165" t="s">
        <v>234</v>
      </c>
    </row>
    <row r="58" spans="1:3">
      <c r="A58" s="53"/>
      <c r="B58" s="169"/>
      <c r="C58" s="170" t="s">
        <v>235</v>
      </c>
    </row>
    <row r="59" spans="1:3">
      <c r="A59" s="208" t="s">
        <v>464</v>
      </c>
      <c r="B59" s="203"/>
      <c r="C59" s="203"/>
    </row>
    <row r="60" spans="1:3">
      <c r="A60" s="51"/>
      <c r="B60" s="171" t="s">
        <v>169</v>
      </c>
      <c r="C60" s="168" t="s">
        <v>22</v>
      </c>
    </row>
    <row r="61" spans="1:3">
      <c r="A61" s="52"/>
      <c r="B61" s="163" t="s">
        <v>193</v>
      </c>
      <c r="C61" s="172" t="s">
        <v>49</v>
      </c>
    </row>
    <row r="62" spans="1:3">
      <c r="A62" s="52"/>
      <c r="B62" s="163" t="s">
        <v>170</v>
      </c>
      <c r="C62" s="172" t="s">
        <v>50</v>
      </c>
    </row>
    <row r="63" spans="1:3">
      <c r="A63" s="52"/>
      <c r="B63" s="163" t="s">
        <v>194</v>
      </c>
      <c r="C63" s="172" t="s">
        <v>27</v>
      </c>
    </row>
    <row r="64" spans="1:3">
      <c r="A64" s="52"/>
      <c r="B64" s="163" t="s">
        <v>195</v>
      </c>
      <c r="C64" s="172" t="s">
        <v>51</v>
      </c>
    </row>
    <row r="65" spans="1:3">
      <c r="A65" s="52"/>
      <c r="B65" s="163" t="s">
        <v>494</v>
      </c>
      <c r="C65" s="172" t="s">
        <v>466</v>
      </c>
    </row>
    <row r="66" spans="1:3">
      <c r="A66" s="52"/>
      <c r="B66" s="163"/>
      <c r="C66" s="172" t="s">
        <v>52</v>
      </c>
    </row>
    <row r="67" spans="1:3">
      <c r="A67" s="52"/>
      <c r="B67" s="163"/>
      <c r="C67" s="165" t="s">
        <v>559</v>
      </c>
    </row>
    <row r="68" spans="1:3">
      <c r="A68" s="54"/>
      <c r="B68" s="173"/>
      <c r="C68" s="165" t="s">
        <v>558</v>
      </c>
    </row>
    <row r="69" spans="1:3">
      <c r="A69" s="211" t="s">
        <v>152</v>
      </c>
      <c r="B69" s="212"/>
      <c r="C69" s="212"/>
    </row>
    <row r="70" spans="1:3">
      <c r="A70" s="51"/>
      <c r="B70" s="163" t="s">
        <v>210</v>
      </c>
      <c r="C70" s="165" t="s">
        <v>34</v>
      </c>
    </row>
    <row r="71" spans="1:3">
      <c r="A71" s="52"/>
      <c r="B71" s="163" t="s">
        <v>196</v>
      </c>
      <c r="C71" s="165" t="s">
        <v>35</v>
      </c>
    </row>
    <row r="72" spans="1:3">
      <c r="A72" s="52"/>
      <c r="B72" s="163" t="s">
        <v>495</v>
      </c>
      <c r="C72" s="165" t="s">
        <v>463</v>
      </c>
    </row>
    <row r="73" spans="1:3">
      <c r="A73" s="52"/>
      <c r="B73" s="163"/>
      <c r="C73" s="174" t="s">
        <v>209</v>
      </c>
    </row>
    <row r="74" spans="1:3">
      <c r="A74" s="52"/>
      <c r="B74" s="163"/>
      <c r="C74" s="174" t="s">
        <v>216</v>
      </c>
    </row>
    <row r="75" spans="1:3">
      <c r="A75" s="52"/>
      <c r="B75" s="163"/>
      <c r="C75" s="174" t="s">
        <v>465</v>
      </c>
    </row>
    <row r="76" spans="1:3">
      <c r="A76" s="52"/>
      <c r="B76" s="163"/>
      <c r="C76" s="174" t="s">
        <v>135</v>
      </c>
    </row>
    <row r="77" spans="1:3">
      <c r="A77" s="52"/>
      <c r="B77" s="163"/>
      <c r="C77" s="172" t="s">
        <v>136</v>
      </c>
    </row>
    <row r="78" spans="1:3">
      <c r="A78" s="52"/>
      <c r="B78" s="163"/>
      <c r="C78" s="172" t="s">
        <v>137</v>
      </c>
    </row>
    <row r="79" spans="1:3">
      <c r="A79" s="52"/>
      <c r="B79" s="163"/>
      <c r="C79" s="172" t="s">
        <v>138</v>
      </c>
    </row>
    <row r="80" spans="1:3">
      <c r="A80" s="52"/>
      <c r="B80" s="163"/>
      <c r="C80" s="172" t="s">
        <v>211</v>
      </c>
    </row>
    <row r="81" spans="1:3">
      <c r="A81" s="52"/>
      <c r="B81" s="163"/>
      <c r="C81" s="172" t="s">
        <v>212</v>
      </c>
    </row>
    <row r="82" spans="1:3">
      <c r="A82" s="53"/>
      <c r="B82" s="169"/>
      <c r="C82" s="165" t="s">
        <v>33</v>
      </c>
    </row>
    <row r="83" spans="1:3">
      <c r="A83" s="207" t="s">
        <v>156</v>
      </c>
      <c r="B83" s="202"/>
      <c r="C83" s="202"/>
    </row>
    <row r="84" spans="1:3">
      <c r="A84" s="51"/>
      <c r="B84" s="171" t="s">
        <v>197</v>
      </c>
      <c r="C84" s="175" t="s">
        <v>563</v>
      </c>
    </row>
    <row r="85" spans="1:3">
      <c r="A85" s="55"/>
      <c r="B85" s="163" t="s">
        <v>198</v>
      </c>
      <c r="C85" s="172" t="s">
        <v>55</v>
      </c>
    </row>
    <row r="86" spans="1:3">
      <c r="A86" s="55"/>
      <c r="B86" s="163" t="s">
        <v>566</v>
      </c>
      <c r="C86" s="174" t="s">
        <v>214</v>
      </c>
    </row>
    <row r="87" spans="1:3">
      <c r="A87" s="55"/>
      <c r="B87" s="163" t="s">
        <v>199</v>
      </c>
      <c r="C87" s="174" t="s">
        <v>567</v>
      </c>
    </row>
    <row r="88" spans="1:3">
      <c r="A88" s="55"/>
      <c r="B88" s="163" t="s">
        <v>200</v>
      </c>
      <c r="C88" s="174" t="s">
        <v>215</v>
      </c>
    </row>
    <row r="89" spans="1:3">
      <c r="A89" s="55"/>
      <c r="B89" s="163" t="s">
        <v>201</v>
      </c>
      <c r="C89" s="174" t="s">
        <v>238</v>
      </c>
    </row>
    <row r="90" spans="1:3">
      <c r="A90" s="55"/>
      <c r="B90" s="163" t="s">
        <v>172</v>
      </c>
      <c r="C90" s="172" t="s">
        <v>53</v>
      </c>
    </row>
    <row r="91" spans="1:3">
      <c r="A91" s="55"/>
      <c r="B91" s="163" t="s">
        <v>171</v>
      </c>
      <c r="C91" s="172" t="s">
        <v>54</v>
      </c>
    </row>
    <row r="92" spans="1:3">
      <c r="A92" s="55"/>
      <c r="B92" s="163" t="s">
        <v>202</v>
      </c>
      <c r="C92" s="172" t="s">
        <v>43</v>
      </c>
    </row>
    <row r="93" spans="1:3">
      <c r="A93" s="55"/>
      <c r="B93" s="163"/>
      <c r="C93" s="172" t="s">
        <v>37</v>
      </c>
    </row>
    <row r="94" spans="1:3">
      <c r="A94" s="55"/>
      <c r="B94" s="167"/>
      <c r="C94" s="177" t="s">
        <v>38</v>
      </c>
    </row>
    <row r="95" spans="1:3">
      <c r="A95" s="207" t="s">
        <v>153</v>
      </c>
      <c r="B95" s="202"/>
      <c r="C95" s="202"/>
    </row>
    <row r="96" spans="1:3">
      <c r="A96" s="51"/>
      <c r="B96" s="171" t="s">
        <v>203</v>
      </c>
      <c r="C96" s="168" t="s">
        <v>239</v>
      </c>
    </row>
    <row r="97" spans="1:3">
      <c r="A97" s="55"/>
      <c r="B97" s="163" t="s">
        <v>204</v>
      </c>
      <c r="C97" s="165" t="s">
        <v>56</v>
      </c>
    </row>
    <row r="98" spans="1:3">
      <c r="A98" s="55"/>
      <c r="B98" s="163" t="s">
        <v>173</v>
      </c>
      <c r="C98" s="165" t="s">
        <v>460</v>
      </c>
    </row>
    <row r="99" spans="1:3">
      <c r="A99" s="55"/>
      <c r="B99" s="163" t="s">
        <v>174</v>
      </c>
      <c r="C99" s="165" t="s">
        <v>57</v>
      </c>
    </row>
    <row r="100" spans="1:3">
      <c r="A100" s="55"/>
      <c r="B100" s="163"/>
      <c r="C100" s="165" t="s">
        <v>58</v>
      </c>
    </row>
    <row r="101" spans="1:3" ht="15.75">
      <c r="A101" s="56"/>
      <c r="B101" s="163"/>
      <c r="C101" s="165" t="s">
        <v>461</v>
      </c>
    </row>
    <row r="102" spans="1:3" ht="15.75">
      <c r="A102" s="56"/>
      <c r="B102" s="163"/>
      <c r="C102" s="165" t="s">
        <v>59</v>
      </c>
    </row>
    <row r="103" spans="1:3" ht="15.75">
      <c r="A103" s="56"/>
      <c r="B103" s="163"/>
      <c r="C103" s="165" t="s">
        <v>36</v>
      </c>
    </row>
    <row r="104" spans="1:3" ht="15.75">
      <c r="A104" s="56"/>
      <c r="B104" s="163"/>
      <c r="C104" s="165" t="s">
        <v>462</v>
      </c>
    </row>
    <row r="105" spans="1:3" ht="15.75">
      <c r="A105" s="57"/>
      <c r="B105" s="169"/>
      <c r="C105" s="170" t="s">
        <v>562</v>
      </c>
    </row>
    <row r="106" spans="1:3">
      <c r="A106" s="207" t="s">
        <v>154</v>
      </c>
      <c r="B106" s="202"/>
      <c r="C106" s="202"/>
    </row>
    <row r="107" spans="1:3">
      <c r="A107" s="188"/>
      <c r="B107" s="189" t="s">
        <v>561</v>
      </c>
      <c r="C107" s="190" t="s">
        <v>564</v>
      </c>
    </row>
    <row r="108" spans="1:3">
      <c r="A108" s="51"/>
      <c r="B108" s="163" t="s">
        <v>459</v>
      </c>
      <c r="C108" s="174" t="s">
        <v>448</v>
      </c>
    </row>
    <row r="109" spans="1:3">
      <c r="A109" s="55"/>
      <c r="B109" s="163" t="s">
        <v>560</v>
      </c>
      <c r="C109" s="165" t="s">
        <v>60</v>
      </c>
    </row>
    <row r="110" spans="1:3">
      <c r="A110" s="55"/>
      <c r="B110" s="163" t="s">
        <v>449</v>
      </c>
      <c r="C110" s="165" t="s">
        <v>217</v>
      </c>
    </row>
    <row r="111" spans="1:3">
      <c r="A111" s="55"/>
      <c r="B111" s="163" t="s">
        <v>205</v>
      </c>
      <c r="C111" s="165" t="s">
        <v>565</v>
      </c>
    </row>
    <row r="112" spans="1:3">
      <c r="A112" s="55"/>
      <c r="B112" s="163"/>
      <c r="C112" s="165" t="s">
        <v>559</v>
      </c>
    </row>
    <row r="113" spans="1:3">
      <c r="A113" s="55"/>
      <c r="B113" s="163"/>
      <c r="C113" s="165" t="s">
        <v>558</v>
      </c>
    </row>
    <row r="114" spans="1:3">
      <c r="A114" s="208" t="s">
        <v>155</v>
      </c>
      <c r="B114" s="203"/>
      <c r="C114" s="203"/>
    </row>
    <row r="115" spans="1:3">
      <c r="A115" s="51"/>
      <c r="B115" s="171" t="s">
        <v>515</v>
      </c>
      <c r="C115" s="165" t="s">
        <v>218</v>
      </c>
    </row>
    <row r="116" spans="1:3">
      <c r="A116" s="52"/>
      <c r="B116" s="163" t="s">
        <v>516</v>
      </c>
      <c r="C116" s="165" t="s">
        <v>221</v>
      </c>
    </row>
    <row r="117" spans="1:3">
      <c r="A117" s="52"/>
      <c r="B117" s="163"/>
      <c r="C117" s="165" t="s">
        <v>219</v>
      </c>
    </row>
    <row r="118" spans="1:3">
      <c r="A118" s="52"/>
      <c r="B118" s="163"/>
      <c r="C118" s="165" t="s">
        <v>220</v>
      </c>
    </row>
    <row r="119" spans="1:3">
      <c r="A119" s="52"/>
      <c r="B119" s="163"/>
      <c r="C119" s="165" t="s">
        <v>223</v>
      </c>
    </row>
    <row r="120" spans="1:3">
      <c r="A120" s="52"/>
      <c r="B120" s="163"/>
      <c r="C120" s="165" t="s">
        <v>222</v>
      </c>
    </row>
    <row r="121" spans="1:3">
      <c r="A121" s="52"/>
      <c r="B121" s="163"/>
      <c r="C121" s="165" t="s">
        <v>224</v>
      </c>
    </row>
    <row r="122" spans="1:3">
      <c r="A122" s="52"/>
      <c r="B122" s="163"/>
      <c r="C122" s="165" t="s">
        <v>512</v>
      </c>
    </row>
    <row r="123" spans="1:3">
      <c r="A123" s="52"/>
      <c r="B123" s="163"/>
      <c r="C123" s="165" t="s">
        <v>513</v>
      </c>
    </row>
    <row r="124" spans="1:3">
      <c r="A124" s="52"/>
      <c r="B124" s="163"/>
      <c r="C124" s="165" t="s">
        <v>517</v>
      </c>
    </row>
    <row r="125" spans="1:3" ht="15.75">
      <c r="A125" s="58"/>
      <c r="B125" s="173"/>
      <c r="C125" s="178" t="s">
        <v>514</v>
      </c>
    </row>
    <row r="126" spans="1:3" ht="15.75">
      <c r="A126" s="14"/>
      <c r="B126" s="13"/>
    </row>
    <row r="127" spans="1:3">
      <c r="B127" s="7"/>
      <c r="C127" s="10"/>
    </row>
    <row r="128" spans="1:3">
      <c r="B128" s="7"/>
      <c r="C128" s="10"/>
    </row>
    <row r="129" spans="2:3">
      <c r="B129" s="7"/>
      <c r="C129" s="10"/>
    </row>
    <row r="130" spans="2:3">
      <c r="B130" s="7"/>
      <c r="C130" s="10"/>
    </row>
    <row r="131" spans="2:3">
      <c r="B131" s="7"/>
      <c r="C131" s="10"/>
    </row>
    <row r="132" spans="2:3">
      <c r="B132" s="7"/>
      <c r="C132" s="10"/>
    </row>
    <row r="133" spans="2:3">
      <c r="B133" s="7"/>
      <c r="C133" s="10"/>
    </row>
    <row r="134" spans="2:3">
      <c r="B134" s="7"/>
      <c r="C134" s="10"/>
    </row>
    <row r="135" spans="2:3">
      <c r="B135" s="7"/>
      <c r="C135" s="10"/>
    </row>
    <row r="136" spans="2:3">
      <c r="B136" s="7"/>
      <c r="C136" s="10"/>
    </row>
    <row r="137" spans="2:3">
      <c r="B137" s="7"/>
      <c r="C137" s="10"/>
    </row>
    <row r="138" spans="2:3">
      <c r="B138" s="7"/>
      <c r="C138" s="10"/>
    </row>
    <row r="139" spans="2:3">
      <c r="B139" s="7"/>
      <c r="C139" s="10"/>
    </row>
    <row r="140" spans="2:3">
      <c r="B140" s="7"/>
      <c r="C140" s="10"/>
    </row>
    <row r="141" spans="2:3">
      <c r="B141" s="7"/>
      <c r="C141" s="10"/>
    </row>
    <row r="142" spans="2:3">
      <c r="B142" s="7"/>
      <c r="C142" s="10"/>
    </row>
    <row r="143" spans="2:3">
      <c r="B143" s="7"/>
      <c r="C143" s="10"/>
    </row>
    <row r="144" spans="2:3">
      <c r="B144" s="7"/>
      <c r="C144" s="10"/>
    </row>
    <row r="145" spans="2:3">
      <c r="B145" s="7"/>
      <c r="C145" s="10"/>
    </row>
    <row r="146" spans="2:3">
      <c r="B146" s="7"/>
      <c r="C146" s="10"/>
    </row>
    <row r="147" spans="2:3">
      <c r="B147" s="7"/>
      <c r="C147" s="10"/>
    </row>
    <row r="148" spans="2:3">
      <c r="B148" s="7"/>
      <c r="C148" s="10"/>
    </row>
    <row r="149" spans="2:3">
      <c r="B149" s="7"/>
      <c r="C149" s="10"/>
    </row>
    <row r="150" spans="2:3">
      <c r="B150" s="7"/>
      <c r="C150" s="10"/>
    </row>
    <row r="151" spans="2:3">
      <c r="B151" s="7"/>
      <c r="C151" s="10"/>
    </row>
    <row r="152" spans="2:3">
      <c r="B152" s="7"/>
      <c r="C152" s="10"/>
    </row>
    <row r="153" spans="2:3">
      <c r="B153" s="7"/>
      <c r="C153" s="10"/>
    </row>
    <row r="154" spans="2:3">
      <c r="B154" s="7"/>
      <c r="C154" s="10"/>
    </row>
    <row r="155" spans="2:3">
      <c r="B155" s="7"/>
      <c r="C155" s="10"/>
    </row>
    <row r="156" spans="2:3">
      <c r="B156" s="7"/>
      <c r="C156" s="10"/>
    </row>
    <row r="157" spans="2:3">
      <c r="B157" s="7"/>
      <c r="C157" s="10"/>
    </row>
    <row r="158" spans="2:3">
      <c r="B158" s="7"/>
      <c r="C158" s="10"/>
    </row>
    <row r="159" spans="2:3">
      <c r="B159" s="7"/>
      <c r="C159" s="10"/>
    </row>
    <row r="160" spans="2:3">
      <c r="B160" s="7"/>
      <c r="C160" s="10"/>
    </row>
    <row r="161" spans="2:3">
      <c r="B161" s="7"/>
      <c r="C161" s="10"/>
    </row>
    <row r="162" spans="2:3">
      <c r="B162" s="7"/>
      <c r="C162" s="10"/>
    </row>
    <row r="163" spans="2:3">
      <c r="B163" s="7"/>
      <c r="C163" s="10"/>
    </row>
    <row r="164" spans="2:3">
      <c r="B164" s="7"/>
      <c r="C164" s="10"/>
    </row>
    <row r="165" spans="2:3">
      <c r="B165" s="7"/>
      <c r="C165" s="10"/>
    </row>
    <row r="166" spans="2:3">
      <c r="B166" s="7"/>
      <c r="C166" s="10"/>
    </row>
    <row r="167" spans="2:3">
      <c r="B167" s="7"/>
      <c r="C167" s="10"/>
    </row>
    <row r="168" spans="2:3">
      <c r="B168" s="7"/>
      <c r="C168" s="10"/>
    </row>
    <row r="169" spans="2:3">
      <c r="B169" s="7"/>
      <c r="C169" s="10"/>
    </row>
    <row r="170" spans="2:3">
      <c r="B170" s="7"/>
      <c r="C170" s="10"/>
    </row>
    <row r="171" spans="2:3">
      <c r="B171" s="7"/>
      <c r="C171" s="10"/>
    </row>
    <row r="172" spans="2:3">
      <c r="B172" s="7"/>
      <c r="C172" s="10"/>
    </row>
    <row r="173" spans="2:3">
      <c r="B173" s="7"/>
      <c r="C173" s="10"/>
    </row>
    <row r="174" spans="2:3">
      <c r="B174" s="7"/>
      <c r="C174" s="10"/>
    </row>
    <row r="175" spans="2:3">
      <c r="B175" s="7"/>
      <c r="C175" s="10"/>
    </row>
    <row r="176" spans="2:3">
      <c r="B176" s="7"/>
      <c r="C176" s="10"/>
    </row>
    <row r="177" spans="2:3">
      <c r="B177" s="7"/>
      <c r="C177" s="10"/>
    </row>
    <row r="178" spans="2:3">
      <c r="B178" s="7"/>
      <c r="C178" s="10"/>
    </row>
    <row r="179" spans="2:3">
      <c r="B179" s="7"/>
      <c r="C179" s="10"/>
    </row>
    <row r="180" spans="2:3">
      <c r="B180" s="7"/>
      <c r="C180" s="10"/>
    </row>
    <row r="181" spans="2:3">
      <c r="B181" s="7"/>
      <c r="C181" s="10"/>
    </row>
    <row r="182" spans="2:3">
      <c r="B182" s="7"/>
      <c r="C182" s="10"/>
    </row>
    <row r="183" spans="2:3">
      <c r="B183" s="8"/>
      <c r="C183" s="9"/>
    </row>
    <row r="184" spans="2:3">
      <c r="B184" s="8"/>
      <c r="C184" s="9"/>
    </row>
    <row r="185" spans="2:3">
      <c r="B185" s="8"/>
      <c r="C185" s="9"/>
    </row>
    <row r="186" spans="2:3">
      <c r="B186" s="8"/>
      <c r="C186" s="9"/>
    </row>
    <row r="187" spans="2:3">
      <c r="B187" s="8"/>
      <c r="C187" s="9"/>
    </row>
    <row r="188" spans="2:3">
      <c r="B188" s="8"/>
      <c r="C188" s="9"/>
    </row>
    <row r="189" spans="2:3">
      <c r="B189" s="8"/>
      <c r="C189" s="9"/>
    </row>
    <row r="190" spans="2:3">
      <c r="B190" s="8"/>
      <c r="C190" s="9"/>
    </row>
    <row r="191" spans="2:3">
      <c r="B191" s="8"/>
      <c r="C191" s="9"/>
    </row>
    <row r="192" spans="2:3">
      <c r="B192" s="8"/>
      <c r="C192" s="9"/>
    </row>
    <row r="193" spans="2:3">
      <c r="B193" s="8"/>
      <c r="C193" s="9"/>
    </row>
    <row r="194" spans="2:3">
      <c r="B194" s="8"/>
      <c r="C194" s="9"/>
    </row>
    <row r="195" spans="2:3">
      <c r="B195" s="8"/>
      <c r="C195" s="9"/>
    </row>
    <row r="196" spans="2:3">
      <c r="B196" s="8"/>
      <c r="C196" s="9"/>
    </row>
    <row r="197" spans="2:3">
      <c r="B197" s="8"/>
      <c r="C197" s="9"/>
    </row>
    <row r="198" spans="2:3">
      <c r="B198" s="8"/>
      <c r="C198" s="9"/>
    </row>
    <row r="199" spans="2:3">
      <c r="B199" s="8"/>
      <c r="C199" s="9"/>
    </row>
    <row r="200" spans="2:3">
      <c r="B200" s="1"/>
      <c r="C200" s="11"/>
    </row>
    <row r="201" spans="2:3">
      <c r="B201" s="1"/>
      <c r="C201" s="11"/>
    </row>
    <row r="202" spans="2:3">
      <c r="B202" s="1"/>
      <c r="C202" s="11"/>
    </row>
    <row r="203" spans="2:3">
      <c r="B203" s="1"/>
      <c r="C203" s="11"/>
    </row>
    <row r="204" spans="2:3">
      <c r="B204" s="1"/>
      <c r="C204" s="11"/>
    </row>
    <row r="205" spans="2:3">
      <c r="B205" s="1"/>
      <c r="C205" s="11"/>
    </row>
    <row r="206" spans="2:3">
      <c r="B206" s="1"/>
      <c r="C206" s="11"/>
    </row>
  </sheetData>
  <mergeCells count="1">
    <mergeCell ref="A3:C3"/>
  </mergeCells>
  <phoneticPr fontId="37" type="noConversion"/>
  <pageMargins left="0.70866141732283472" right="0.70866141732283472" top="0.74803149606299213" bottom="0.74803149606299213" header="0.31496062992125984" footer="0.31496062992125984"/>
  <pageSetup scale="77" fitToHeight="0" orientation="portrait" r:id="rId1"/>
  <rowBreaks count="1" manualBreakCount="1">
    <brk id="58" max="2" man="1"/>
  </rowBreaks>
  <drawing r:id="rId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A53A5"/>
    <pageSetUpPr fitToPage="1"/>
  </sheetPr>
  <dimension ref="A1:L150"/>
  <sheetViews>
    <sheetView tabSelected="1" view="pageBreakPreview" zoomScale="40" zoomScaleNormal="55" zoomScaleSheetLayoutView="40" workbookViewId="0">
      <pane ySplit="13" topLeftCell="A89" activePane="bottomLeft" state="frozen"/>
      <selection activeCell="F39" sqref="F39"/>
      <selection pane="bottomLeft" activeCell="F39" sqref="F39"/>
    </sheetView>
  </sheetViews>
  <sheetFormatPr defaultColWidth="11.42578125" defaultRowHeight="15"/>
  <cols>
    <col min="1" max="1" width="13.7109375" customWidth="1"/>
    <col min="2" max="2" width="29" customWidth="1"/>
    <col min="3" max="6" width="22.85546875" customWidth="1"/>
    <col min="7" max="7" width="4.28515625" customWidth="1"/>
    <col min="8" max="9" width="22.140625" customWidth="1"/>
    <col min="10" max="10" width="17.140625" customWidth="1"/>
    <col min="11" max="11" width="2.140625" customWidth="1"/>
  </cols>
  <sheetData>
    <row r="1" spans="1:12" ht="26.25">
      <c r="A1" s="77" t="s">
        <v>421</v>
      </c>
      <c r="B1" s="78"/>
      <c r="C1" s="78"/>
      <c r="D1" s="78"/>
      <c r="E1" s="78"/>
      <c r="F1" s="78"/>
      <c r="G1" s="78"/>
      <c r="H1" s="78"/>
      <c r="I1" s="78"/>
      <c r="J1" s="78"/>
    </row>
    <row r="2" spans="1:12" ht="15.75">
      <c r="A2" s="154"/>
      <c r="B2" s="154"/>
      <c r="C2" s="154"/>
      <c r="D2" s="155"/>
      <c r="E2" s="154"/>
      <c r="F2" s="154"/>
      <c r="G2" s="154"/>
      <c r="H2" s="154"/>
      <c r="I2" s="154"/>
      <c r="J2" s="154"/>
    </row>
    <row r="3" spans="1:12" ht="15.75">
      <c r="A3" s="156" t="s">
        <v>3</v>
      </c>
      <c r="B3" s="154"/>
      <c r="C3" s="154"/>
      <c r="D3" s="155"/>
      <c r="E3" s="154"/>
      <c r="F3" s="154"/>
      <c r="G3" s="154"/>
      <c r="H3" s="154"/>
      <c r="I3" s="154"/>
      <c r="J3" s="154"/>
    </row>
    <row r="4" spans="1:12">
      <c r="A4" s="151"/>
      <c r="B4" s="149"/>
      <c r="C4" s="149"/>
      <c r="D4" s="149"/>
      <c r="E4" s="149"/>
      <c r="F4" s="149"/>
      <c r="G4" s="149"/>
      <c r="H4" s="149"/>
      <c r="I4" s="149"/>
      <c r="J4" s="149"/>
    </row>
    <row r="5" spans="1:12" ht="30" customHeight="1">
      <c r="A5" s="254" t="s">
        <v>439</v>
      </c>
      <c r="B5" s="254"/>
      <c r="C5" s="254"/>
      <c r="D5" s="254"/>
      <c r="E5" s="254"/>
      <c r="F5" s="254"/>
      <c r="G5" s="149"/>
      <c r="H5" s="149"/>
      <c r="I5" s="151"/>
      <c r="J5" s="149"/>
    </row>
    <row r="6" spans="1:12">
      <c r="A6" s="151" t="s">
        <v>482</v>
      </c>
      <c r="B6" s="149"/>
      <c r="C6" s="149"/>
      <c r="D6" s="149"/>
      <c r="E6" s="149"/>
      <c r="F6" s="149"/>
      <c r="G6" s="149"/>
      <c r="H6" s="149"/>
      <c r="I6" s="149"/>
      <c r="J6" s="149"/>
    </row>
    <row r="7" spans="1:12">
      <c r="A7" s="151" t="s">
        <v>440</v>
      </c>
      <c r="B7" s="149"/>
      <c r="C7" s="149"/>
      <c r="D7" s="149"/>
      <c r="E7" s="149"/>
      <c r="F7" s="149"/>
      <c r="G7" s="149"/>
      <c r="H7" s="149"/>
      <c r="I7" s="149"/>
      <c r="J7" s="149"/>
    </row>
    <row r="8" spans="1:12">
      <c r="A8" s="149"/>
      <c r="B8" s="149"/>
      <c r="C8" s="149"/>
      <c r="D8" s="149"/>
      <c r="E8" s="149"/>
      <c r="F8" s="149"/>
      <c r="G8" s="149"/>
      <c r="H8" s="149"/>
      <c r="I8" s="149"/>
      <c r="J8" s="149"/>
    </row>
    <row r="9" spans="1:12">
      <c r="A9" s="149"/>
      <c r="B9" s="152"/>
      <c r="C9" s="149"/>
      <c r="D9" s="149"/>
      <c r="E9" s="149"/>
      <c r="F9" s="149"/>
      <c r="G9" s="149"/>
      <c r="H9" s="149"/>
      <c r="I9" s="149"/>
      <c r="J9" s="149"/>
    </row>
    <row r="10" spans="1:12">
      <c r="A10" s="151"/>
      <c r="B10" s="149"/>
      <c r="C10" s="149"/>
      <c r="D10" s="149"/>
      <c r="E10" s="149"/>
      <c r="F10" s="149"/>
      <c r="G10" s="149"/>
      <c r="H10" s="149"/>
      <c r="I10" s="149"/>
      <c r="J10" s="149"/>
    </row>
    <row r="11" spans="1:12" ht="14.1" customHeight="1">
      <c r="A11" s="255" t="s">
        <v>418</v>
      </c>
      <c r="B11" s="255" t="s">
        <v>274</v>
      </c>
      <c r="C11" s="259" t="s">
        <v>240</v>
      </c>
      <c r="D11" s="260"/>
      <c r="E11" s="260"/>
      <c r="F11" s="261"/>
      <c r="G11" s="261" t="s">
        <v>434</v>
      </c>
      <c r="H11" s="255" t="s">
        <v>416</v>
      </c>
      <c r="I11" s="255" t="s">
        <v>303</v>
      </c>
      <c r="J11" s="255" t="s">
        <v>415</v>
      </c>
    </row>
    <row r="12" spans="1:12">
      <c r="A12" s="256"/>
      <c r="B12" s="256"/>
      <c r="C12" s="144" t="s">
        <v>31</v>
      </c>
      <c r="D12" s="145"/>
      <c r="E12" s="145"/>
      <c r="F12" s="146" t="s">
        <v>32</v>
      </c>
      <c r="G12" s="262"/>
      <c r="H12" s="256"/>
      <c r="I12" s="256"/>
      <c r="J12" s="256"/>
    </row>
    <row r="13" spans="1:12">
      <c r="A13" s="256"/>
      <c r="B13" s="256"/>
      <c r="C13" s="147">
        <v>1</v>
      </c>
      <c r="D13" s="147">
        <v>2</v>
      </c>
      <c r="E13" s="147">
        <v>3</v>
      </c>
      <c r="F13" s="148">
        <v>4</v>
      </c>
      <c r="G13" s="258"/>
      <c r="H13" s="258"/>
      <c r="I13" s="256"/>
      <c r="J13" s="256"/>
    </row>
    <row r="14" spans="1:12" ht="15" customHeight="1">
      <c r="A14" s="222" t="str">
        <f>'2) Services and Assets'!A15</f>
        <v>Drinking Water </v>
      </c>
      <c r="B14" s="223"/>
      <c r="C14" s="223"/>
      <c r="D14" s="223"/>
      <c r="E14" s="223"/>
      <c r="F14" s="224"/>
      <c r="G14" s="202"/>
      <c r="H14" s="221" t="s">
        <v>61</v>
      </c>
      <c r="I14" s="231">
        <v>800000</v>
      </c>
      <c r="J14" s="221"/>
    </row>
    <row r="15" spans="1:12" ht="60">
      <c r="A15" s="63" t="s">
        <v>175</v>
      </c>
      <c r="B15" s="179" t="s">
        <v>275</v>
      </c>
      <c r="C15" s="238" t="s">
        <v>246</v>
      </c>
      <c r="D15" s="239"/>
      <c r="E15" s="239"/>
      <c r="F15" s="240"/>
      <c r="G15" s="64"/>
      <c r="H15" s="179" t="str">
        <f>+B15</f>
        <v xml:space="preserve">Drinking water quality complies with statutory requirements </v>
      </c>
      <c r="I15" s="179" t="s">
        <v>302</v>
      </c>
      <c r="J15" s="17"/>
      <c r="K15" s="5"/>
      <c r="L15" s="12"/>
    </row>
    <row r="16" spans="1:12" ht="75">
      <c r="A16" s="245" t="s">
        <v>143</v>
      </c>
      <c r="B16" s="179" t="s">
        <v>276</v>
      </c>
      <c r="C16" s="65" t="s">
        <v>139</v>
      </c>
      <c r="D16" s="65" t="s">
        <v>497</v>
      </c>
      <c r="E16" s="65" t="s">
        <v>499</v>
      </c>
      <c r="F16" s="65" t="s">
        <v>498</v>
      </c>
      <c r="G16" s="64">
        <v>1</v>
      </c>
      <c r="H16" s="179" t="str">
        <f>IF(G16=1,C16,IF(G16=2,D16,IF(G16=3,E16,IF(G16=4,F16,""))))</f>
        <v>Capacity is available for basic household needs only; no garden irrigation</v>
      </c>
      <c r="I16" s="179" t="s">
        <v>333</v>
      </c>
      <c r="J16" s="18"/>
      <c r="K16" s="5"/>
      <c r="L16" s="12"/>
    </row>
    <row r="17" spans="1:12" ht="90">
      <c r="A17" s="245"/>
      <c r="B17" s="179" t="s">
        <v>277</v>
      </c>
      <c r="C17" s="65" t="s">
        <v>500</v>
      </c>
      <c r="D17" s="65" t="s">
        <v>501</v>
      </c>
      <c r="E17" s="65" t="s">
        <v>503</v>
      </c>
      <c r="F17" s="65" t="s">
        <v>502</v>
      </c>
      <c r="G17" s="64">
        <v>4</v>
      </c>
      <c r="H17" s="179" t="str">
        <f t="shared" ref="H17:H23" si="0">IF(G17=1,C17,IF(G17=2,D17,IF(G17=3,E17,IF(G17=4,F17,""))))</f>
        <v>Piped water distribution is available to all users in the community.</v>
      </c>
      <c r="I17" s="179" t="s">
        <v>333</v>
      </c>
      <c r="J17" s="18"/>
      <c r="K17" s="5"/>
      <c r="L17" s="12"/>
    </row>
    <row r="18" spans="1:12" ht="135">
      <c r="A18" s="66" t="s">
        <v>6</v>
      </c>
      <c r="B18" s="179" t="s">
        <v>281</v>
      </c>
      <c r="C18" s="65" t="s">
        <v>504</v>
      </c>
      <c r="D18" s="65" t="s">
        <v>505</v>
      </c>
      <c r="E18" s="65" t="s">
        <v>506</v>
      </c>
      <c r="F18" s="65" t="s">
        <v>507</v>
      </c>
      <c r="G18" s="64">
        <v>1</v>
      </c>
      <c r="H18" s="179" t="str">
        <f t="shared" si="0"/>
        <v>The community does not supply water for firefighting purposes.</v>
      </c>
      <c r="I18" s="179" t="s">
        <v>333</v>
      </c>
      <c r="J18" s="18"/>
      <c r="K18" s="5"/>
      <c r="L18" s="12"/>
    </row>
    <row r="19" spans="1:12" ht="60">
      <c r="A19" s="244" t="s">
        <v>7</v>
      </c>
      <c r="B19" s="180" t="s">
        <v>278</v>
      </c>
      <c r="C19" s="65" t="s">
        <v>105</v>
      </c>
      <c r="D19" s="65" t="s">
        <v>105</v>
      </c>
      <c r="E19" s="65" t="s">
        <v>247</v>
      </c>
      <c r="F19" s="65" t="s">
        <v>106</v>
      </c>
      <c r="G19" s="64">
        <v>3</v>
      </c>
      <c r="H19" s="179" t="str">
        <f t="shared" si="0"/>
        <v>Few customer complaints about water pressure in isolated areas.</v>
      </c>
      <c r="I19" s="180" t="s">
        <v>405</v>
      </c>
      <c r="J19" s="18"/>
      <c r="K19" s="5"/>
      <c r="L19" s="12"/>
    </row>
    <row r="20" spans="1:12" ht="75">
      <c r="A20" s="244"/>
      <c r="B20" s="179" t="s">
        <v>279</v>
      </c>
      <c r="C20" s="65" t="s">
        <v>71</v>
      </c>
      <c r="D20" s="65" t="s">
        <v>69</v>
      </c>
      <c r="E20" s="65" t="s">
        <v>107</v>
      </c>
      <c r="F20" s="65" t="s">
        <v>70</v>
      </c>
      <c r="G20" s="64">
        <v>4</v>
      </c>
      <c r="H20" s="179" t="str">
        <f t="shared" si="0"/>
        <v>Meets customer expectations year round on all of: taste, colour, odour, staining.</v>
      </c>
      <c r="I20" s="180" t="s">
        <v>405</v>
      </c>
      <c r="J20" s="18"/>
      <c r="K20" s="5"/>
      <c r="L20" s="12"/>
    </row>
    <row r="21" spans="1:12" ht="105">
      <c r="A21" s="246" t="s">
        <v>8</v>
      </c>
      <c r="B21" s="179" t="s">
        <v>282</v>
      </c>
      <c r="C21" s="65" t="s">
        <v>141</v>
      </c>
      <c r="D21" s="65" t="s">
        <v>142</v>
      </c>
      <c r="E21" s="65" t="s">
        <v>63</v>
      </c>
      <c r="F21" s="65" t="s">
        <v>140</v>
      </c>
      <c r="G21" s="64">
        <v>2</v>
      </c>
      <c r="H21" s="179" t="str">
        <f t="shared" si="0"/>
        <v>Boil water notices occur no more often than every 5 years, or treated water  fails to meet a chemical or radiological guideline from time to time</v>
      </c>
      <c r="I21" s="179" t="s">
        <v>248</v>
      </c>
      <c r="J21" s="18"/>
      <c r="K21" s="5"/>
      <c r="L21" s="12"/>
    </row>
    <row r="22" spans="1:12" ht="90">
      <c r="A22" s="253"/>
      <c r="B22" s="179" t="s">
        <v>280</v>
      </c>
      <c r="C22" s="65" t="s">
        <v>64</v>
      </c>
      <c r="D22" s="65" t="s">
        <v>67</v>
      </c>
      <c r="E22" s="65" t="s">
        <v>65</v>
      </c>
      <c r="F22" s="65" t="s">
        <v>66</v>
      </c>
      <c r="G22" s="64">
        <v>3</v>
      </c>
      <c r="H22" s="179" t="str">
        <f t="shared" si="0"/>
        <v>Some minor disruptions to service provision, but few major disruptions.</v>
      </c>
      <c r="I22" s="179" t="s">
        <v>248</v>
      </c>
      <c r="J22" s="18"/>
      <c r="K22" s="5"/>
      <c r="L22" s="12"/>
    </row>
    <row r="23" spans="1:12" ht="135">
      <c r="A23" s="63" t="s">
        <v>285</v>
      </c>
      <c r="B23" s="179" t="s">
        <v>283</v>
      </c>
      <c r="C23" s="65" t="s">
        <v>307</v>
      </c>
      <c r="D23" s="67" t="s">
        <v>306</v>
      </c>
      <c r="E23" s="67" t="s">
        <v>305</v>
      </c>
      <c r="F23" s="65" t="s">
        <v>304</v>
      </c>
      <c r="G23" s="64">
        <v>2</v>
      </c>
      <c r="H23" s="179" t="str">
        <f t="shared" si="0"/>
        <v>Some infrastructure meets current best practices for energy efficiency and GHG emisisons, and chlorine releases to aquatic environments are infrequent</v>
      </c>
      <c r="I23" s="179" t="s">
        <v>333</v>
      </c>
      <c r="J23" s="18"/>
      <c r="K23" s="6"/>
    </row>
    <row r="24" spans="1:12">
      <c r="A24" s="210" t="str">
        <f>'2) Services and Assets'!A29</f>
        <v>Sewer</v>
      </c>
      <c r="B24" s="225"/>
      <c r="C24" s="226"/>
      <c r="D24" s="226"/>
      <c r="E24" s="226"/>
      <c r="F24" s="227"/>
      <c r="G24" s="228"/>
      <c r="H24" s="229" t="s">
        <v>61</v>
      </c>
      <c r="I24" s="230"/>
      <c r="J24" s="229"/>
      <c r="K24" s="12"/>
    </row>
    <row r="25" spans="1:12" ht="45">
      <c r="A25" s="63" t="s">
        <v>175</v>
      </c>
      <c r="B25" s="179" t="s">
        <v>284</v>
      </c>
      <c r="C25" s="238" t="s">
        <v>246</v>
      </c>
      <c r="D25" s="239"/>
      <c r="E25" s="239"/>
      <c r="F25" s="240"/>
      <c r="G25" s="68">
        <v>1</v>
      </c>
      <c r="H25" s="179" t="str">
        <f>+B25</f>
        <v xml:space="preserve">Discharges comply with statutory requirements </v>
      </c>
      <c r="I25" s="179" t="s">
        <v>302</v>
      </c>
      <c r="J25" s="19"/>
      <c r="K25" s="12"/>
    </row>
    <row r="26" spans="1:12" ht="60">
      <c r="A26" s="245" t="s">
        <v>143</v>
      </c>
      <c r="B26" s="179" t="s">
        <v>286</v>
      </c>
      <c r="C26" s="65" t="s">
        <v>72</v>
      </c>
      <c r="D26" s="65" t="s">
        <v>73</v>
      </c>
      <c r="E26" s="65" t="s">
        <v>74</v>
      </c>
      <c r="F26" s="65" t="s">
        <v>75</v>
      </c>
      <c r="G26" s="68">
        <v>2</v>
      </c>
      <c r="H26" s="179" t="str">
        <f t="shared" ref="H26:H32" si="1">IF(G26=1,C26,IF(G26=2,D26,IF(G26=3,E26,IF(G26=4,F26,""))))</f>
        <v>Treatment plant is operating at 80-90% on one or more design parameters.</v>
      </c>
      <c r="I26" s="179" t="s">
        <v>333</v>
      </c>
      <c r="J26" s="19"/>
      <c r="K26" s="12"/>
    </row>
    <row r="27" spans="1:12" ht="105">
      <c r="A27" s="245"/>
      <c r="B27" s="179" t="s">
        <v>287</v>
      </c>
      <c r="C27" s="65" t="s">
        <v>510</v>
      </c>
      <c r="D27" s="65" t="s">
        <v>509</v>
      </c>
      <c r="E27" s="65" t="s">
        <v>511</v>
      </c>
      <c r="F27" s="65" t="s">
        <v>508</v>
      </c>
      <c r="G27" s="68">
        <v>3</v>
      </c>
      <c r="H27" s="179" t="str">
        <f t="shared" si="1"/>
        <v>Trucked wastewater collection is available to all users at least twice per week.
Piped sewer collection is available to some users.</v>
      </c>
      <c r="I27" s="179" t="s">
        <v>333</v>
      </c>
      <c r="J27" s="19"/>
      <c r="K27" s="12"/>
    </row>
    <row r="28" spans="1:12" ht="60">
      <c r="A28" s="69" t="s">
        <v>6</v>
      </c>
      <c r="B28" s="179" t="s">
        <v>288</v>
      </c>
      <c r="C28" s="65" t="s">
        <v>437</v>
      </c>
      <c r="D28" s="65" t="s">
        <v>435</v>
      </c>
      <c r="E28" s="65" t="s">
        <v>436</v>
      </c>
      <c r="F28" s="65" t="s">
        <v>438</v>
      </c>
      <c r="G28" s="68">
        <v>4</v>
      </c>
      <c r="H28" s="179" t="str">
        <f t="shared" si="1"/>
        <v>Less than one sewage overflow into a building every 10 years.</v>
      </c>
      <c r="I28" s="179" t="s">
        <v>248</v>
      </c>
      <c r="J28" s="19"/>
      <c r="K28" s="12"/>
    </row>
    <row r="29" spans="1:12" ht="60">
      <c r="A29" s="69" t="s">
        <v>10</v>
      </c>
      <c r="B29" s="181" t="s">
        <v>289</v>
      </c>
      <c r="C29" s="65" t="s">
        <v>241</v>
      </c>
      <c r="D29" s="65" t="s">
        <v>346</v>
      </c>
      <c r="E29" s="65" t="s">
        <v>242</v>
      </c>
      <c r="F29" s="65" t="s">
        <v>243</v>
      </c>
      <c r="G29" s="68">
        <v>1</v>
      </c>
      <c r="H29" s="179" t="str">
        <f t="shared" si="1"/>
        <v>Frequent customer complaints about odour.</v>
      </c>
      <c r="I29" s="180" t="s">
        <v>405</v>
      </c>
      <c r="J29" s="19"/>
      <c r="K29" s="12"/>
      <c r="L29" s="12"/>
    </row>
    <row r="30" spans="1:12" ht="75">
      <c r="A30" s="236" t="s">
        <v>11</v>
      </c>
      <c r="B30" s="179" t="s">
        <v>290</v>
      </c>
      <c r="C30" s="65" t="s">
        <v>244</v>
      </c>
      <c r="D30" s="65" t="s">
        <v>245</v>
      </c>
      <c r="E30" s="65" t="s">
        <v>145</v>
      </c>
      <c r="F30" s="65" t="s">
        <v>146</v>
      </c>
      <c r="G30" s="68">
        <v>2</v>
      </c>
      <c r="H30" s="179" t="str">
        <f t="shared" si="1"/>
        <v>Exceeded Federal or Provincial regulatory effluent requirements between 6 and 29 days in the past 5 years</v>
      </c>
      <c r="I30" s="179" t="s">
        <v>248</v>
      </c>
      <c r="J30" s="19"/>
      <c r="K30" s="12"/>
      <c r="L30" s="12"/>
    </row>
    <row r="31" spans="1:12" ht="90">
      <c r="A31" s="237"/>
      <c r="B31" s="179" t="s">
        <v>280</v>
      </c>
      <c r="C31" s="65" t="s">
        <v>64</v>
      </c>
      <c r="D31" s="65" t="s">
        <v>67</v>
      </c>
      <c r="E31" s="65" t="s">
        <v>65</v>
      </c>
      <c r="F31" s="65" t="s">
        <v>66</v>
      </c>
      <c r="G31" s="68">
        <v>3</v>
      </c>
      <c r="H31" s="179" t="str">
        <f t="shared" si="1"/>
        <v>Some minor disruptions to service provision, but few major disruptions.</v>
      </c>
      <c r="I31" s="179" t="s">
        <v>248</v>
      </c>
      <c r="J31" s="19"/>
      <c r="K31" s="12"/>
      <c r="L31" s="12"/>
    </row>
    <row r="32" spans="1:12" ht="120">
      <c r="A32" s="63" t="s">
        <v>285</v>
      </c>
      <c r="B32" s="179" t="s">
        <v>283</v>
      </c>
      <c r="C32" s="65" t="s">
        <v>307</v>
      </c>
      <c r="D32" s="67" t="s">
        <v>334</v>
      </c>
      <c r="E32" s="67" t="s">
        <v>335</v>
      </c>
      <c r="F32" s="65" t="s">
        <v>336</v>
      </c>
      <c r="G32" s="68">
        <v>4</v>
      </c>
      <c r="H32" s="179" t="str">
        <f t="shared" si="1"/>
        <v>All infrastructure meets current best practices for energy efficiency and GHG emisisons, and aquatic environments are consistently protected against overflows</v>
      </c>
      <c r="I32" s="179" t="s">
        <v>333</v>
      </c>
      <c r="J32" s="19"/>
      <c r="K32" s="12"/>
      <c r="L32" s="12"/>
    </row>
    <row r="33" spans="1:12">
      <c r="A33" s="203" t="str">
        <f>'2) Services and Assets'!A42</f>
        <v>Drainage (Stormwater)</v>
      </c>
      <c r="B33" s="202"/>
      <c r="C33" s="241"/>
      <c r="D33" s="242"/>
      <c r="E33" s="242"/>
      <c r="F33" s="243"/>
      <c r="G33" s="207"/>
      <c r="H33" s="221" t="s">
        <v>61</v>
      </c>
      <c r="I33" s="218"/>
      <c r="J33" s="221"/>
      <c r="K33" s="12"/>
      <c r="L33" s="12"/>
    </row>
    <row r="34" spans="1:12" ht="45">
      <c r="A34" s="63" t="s">
        <v>175</v>
      </c>
      <c r="B34" s="179" t="s">
        <v>284</v>
      </c>
      <c r="C34" s="238" t="s">
        <v>246</v>
      </c>
      <c r="D34" s="239"/>
      <c r="E34" s="239"/>
      <c r="F34" s="240"/>
      <c r="G34" s="68"/>
      <c r="H34" s="179" t="str">
        <f>+B34</f>
        <v xml:space="preserve">Discharges comply with statutory requirements </v>
      </c>
      <c r="I34" s="179" t="s">
        <v>302</v>
      </c>
      <c r="J34" s="19"/>
      <c r="K34" s="12"/>
      <c r="L34" s="12"/>
    </row>
    <row r="35" spans="1:12" ht="90">
      <c r="A35" s="66" t="s">
        <v>143</v>
      </c>
      <c r="B35" s="179" t="s">
        <v>291</v>
      </c>
      <c r="C35" s="65" t="s">
        <v>123</v>
      </c>
      <c r="D35" s="65" t="s">
        <v>124</v>
      </c>
      <c r="E35" s="65" t="s">
        <v>126</v>
      </c>
      <c r="F35" s="65" t="s">
        <v>125</v>
      </c>
      <c r="G35" s="70">
        <v>3</v>
      </c>
      <c r="H35" s="179" t="str">
        <f t="shared" ref="H35:H38" si="2">IF(G35=1,C35,IF(G35=2,D35,IF(G35=3,E35,IF(G35=4,F35,""))))</f>
        <v>Nearly all areas of the community that want/need the drainage service have the service.</v>
      </c>
      <c r="I35" s="179" t="s">
        <v>333</v>
      </c>
      <c r="J35" s="19"/>
      <c r="L35" s="12"/>
    </row>
    <row r="36" spans="1:12" ht="135">
      <c r="A36" s="71" t="s">
        <v>6</v>
      </c>
      <c r="B36" s="179" t="s">
        <v>293</v>
      </c>
      <c r="C36" s="65" t="s">
        <v>85</v>
      </c>
      <c r="D36" s="65" t="s">
        <v>86</v>
      </c>
      <c r="E36" s="65" t="s">
        <v>87</v>
      </c>
      <c r="F36" s="65" t="s">
        <v>88</v>
      </c>
      <c r="G36" s="68"/>
      <c r="H36" s="179" t="str">
        <f t="shared" si="2"/>
        <v/>
      </c>
      <c r="I36" s="179" t="s">
        <v>333</v>
      </c>
      <c r="J36" s="19"/>
      <c r="L36" s="12"/>
    </row>
    <row r="37" spans="1:12" ht="180">
      <c r="A37" s="69" t="s">
        <v>8</v>
      </c>
      <c r="B37" s="179" t="s">
        <v>292</v>
      </c>
      <c r="C37" s="65" t="s">
        <v>108</v>
      </c>
      <c r="D37" s="65" t="s">
        <v>109</v>
      </c>
      <c r="E37" s="65" t="s">
        <v>110</v>
      </c>
      <c r="F37" s="65" t="s">
        <v>84</v>
      </c>
      <c r="G37" s="68"/>
      <c r="H37" s="179" t="str">
        <f t="shared" si="2"/>
        <v/>
      </c>
      <c r="I37" s="179" t="s">
        <v>406</v>
      </c>
      <c r="J37" s="19"/>
      <c r="K37" s="12"/>
      <c r="L37" s="12"/>
    </row>
    <row r="38" spans="1:12" ht="45">
      <c r="A38" s="63" t="s">
        <v>285</v>
      </c>
      <c r="B38" s="179" t="s">
        <v>283</v>
      </c>
      <c r="C38" s="65" t="s">
        <v>80</v>
      </c>
      <c r="D38" s="65" t="s">
        <v>81</v>
      </c>
      <c r="E38" s="65" t="s">
        <v>82</v>
      </c>
      <c r="F38" s="65" t="s">
        <v>83</v>
      </c>
      <c r="G38" s="68"/>
      <c r="H38" s="179" t="str">
        <f t="shared" si="2"/>
        <v/>
      </c>
      <c r="I38" s="179" t="s">
        <v>333</v>
      </c>
      <c r="J38" s="19"/>
      <c r="K38" s="12"/>
      <c r="L38" s="12"/>
    </row>
    <row r="39" spans="1:12">
      <c r="A39" s="222" t="str">
        <f>'2) Services and Assets'!A50</f>
        <v>Solid Waste </v>
      </c>
      <c r="B39" s="223"/>
      <c r="C39" s="223"/>
      <c r="D39" s="223"/>
      <c r="E39" s="223"/>
      <c r="F39" s="224"/>
      <c r="G39" s="207"/>
      <c r="H39" s="221" t="s">
        <v>61</v>
      </c>
      <c r="I39" s="218"/>
      <c r="J39" s="221"/>
      <c r="K39" s="12"/>
      <c r="L39" s="12"/>
    </row>
    <row r="40" spans="1:12" ht="60">
      <c r="A40" s="63" t="s">
        <v>175</v>
      </c>
      <c r="B40" s="179" t="s">
        <v>294</v>
      </c>
      <c r="C40" s="238" t="s">
        <v>246</v>
      </c>
      <c r="D40" s="239"/>
      <c r="E40" s="239"/>
      <c r="F40" s="240"/>
      <c r="G40" s="68"/>
      <c r="H40" s="179" t="str">
        <f>+B40</f>
        <v xml:space="preserve">Sites, facilities and operations comply with statutory requirements </v>
      </c>
      <c r="I40" s="179" t="s">
        <v>302</v>
      </c>
      <c r="J40" s="19"/>
      <c r="K40" s="5"/>
      <c r="L40" s="12"/>
    </row>
    <row r="41" spans="1:12" ht="75">
      <c r="A41" s="244" t="s">
        <v>143</v>
      </c>
      <c r="B41" s="179" t="s">
        <v>310</v>
      </c>
      <c r="C41" s="72" t="s">
        <v>312</v>
      </c>
      <c r="D41" s="72" t="s">
        <v>311</v>
      </c>
      <c r="E41" s="72" t="s">
        <v>308</v>
      </c>
      <c r="F41" s="72" t="s">
        <v>309</v>
      </c>
      <c r="G41" s="68"/>
      <c r="H41" s="179" t="str">
        <f t="shared" ref="H41:H47" si="3">IF(G41=1,C41,IF(G41=2,D41,IF(G41=3,E41,IF(G41=4,F41,""))))</f>
        <v/>
      </c>
      <c r="I41" s="180" t="s">
        <v>410</v>
      </c>
      <c r="J41" s="19"/>
      <c r="K41" s="12"/>
      <c r="L41" s="12"/>
    </row>
    <row r="42" spans="1:12" ht="60">
      <c r="A42" s="244"/>
      <c r="B42" s="179" t="s">
        <v>295</v>
      </c>
      <c r="C42" s="72" t="s">
        <v>337</v>
      </c>
      <c r="D42" s="72" t="s">
        <v>313</v>
      </c>
      <c r="E42" s="72" t="s">
        <v>314</v>
      </c>
      <c r="F42" s="72" t="s">
        <v>315</v>
      </c>
      <c r="G42" s="68"/>
      <c r="H42" s="179" t="str">
        <f t="shared" si="3"/>
        <v/>
      </c>
      <c r="I42" s="180" t="s">
        <v>405</v>
      </c>
      <c r="J42" s="19"/>
      <c r="K42" s="12"/>
      <c r="L42" s="12"/>
    </row>
    <row r="43" spans="1:12" ht="120">
      <c r="A43" s="63" t="s">
        <v>6</v>
      </c>
      <c r="B43" s="179" t="s">
        <v>296</v>
      </c>
      <c r="C43" s="72" t="s">
        <v>316</v>
      </c>
      <c r="D43" s="72" t="s">
        <v>318</v>
      </c>
      <c r="E43" s="72" t="s">
        <v>319</v>
      </c>
      <c r="F43" s="72" t="s">
        <v>317</v>
      </c>
      <c r="G43" s="68"/>
      <c r="H43" s="179" t="str">
        <f t="shared" si="3"/>
        <v/>
      </c>
      <c r="I43" s="180" t="s">
        <v>408</v>
      </c>
      <c r="J43" s="19"/>
      <c r="K43" s="12"/>
      <c r="L43" s="12"/>
    </row>
    <row r="44" spans="1:12" ht="60">
      <c r="A44" s="69" t="s">
        <v>10</v>
      </c>
      <c r="B44" s="179" t="s">
        <v>297</v>
      </c>
      <c r="C44" s="72" t="s">
        <v>320</v>
      </c>
      <c r="D44" s="72" t="s">
        <v>326</v>
      </c>
      <c r="E44" s="72" t="s">
        <v>325</v>
      </c>
      <c r="F44" s="72" t="s">
        <v>327</v>
      </c>
      <c r="G44" s="68"/>
      <c r="H44" s="179" t="str">
        <f t="shared" si="3"/>
        <v/>
      </c>
      <c r="I44" s="180" t="s">
        <v>405</v>
      </c>
      <c r="J44" s="19"/>
      <c r="K44" s="12"/>
      <c r="L44" s="12"/>
    </row>
    <row r="45" spans="1:12" ht="90">
      <c r="A45" s="69" t="s">
        <v>8</v>
      </c>
      <c r="B45" s="179" t="s">
        <v>298</v>
      </c>
      <c r="C45" s="72" t="s">
        <v>324</v>
      </c>
      <c r="D45" s="72" t="s">
        <v>322</v>
      </c>
      <c r="E45" s="72" t="s">
        <v>323</v>
      </c>
      <c r="F45" s="72" t="s">
        <v>321</v>
      </c>
      <c r="G45" s="68"/>
      <c r="H45" s="179" t="str">
        <f t="shared" si="3"/>
        <v/>
      </c>
      <c r="I45" s="180" t="s">
        <v>409</v>
      </c>
      <c r="J45" s="19"/>
      <c r="K45" s="12"/>
      <c r="L45" s="12"/>
    </row>
    <row r="46" spans="1:12" ht="75">
      <c r="A46" s="251" t="s">
        <v>285</v>
      </c>
      <c r="B46" s="179" t="s">
        <v>283</v>
      </c>
      <c r="C46" s="72" t="s">
        <v>362</v>
      </c>
      <c r="D46" s="72" t="s">
        <v>340</v>
      </c>
      <c r="E46" s="72" t="s">
        <v>341</v>
      </c>
      <c r="F46" s="72" t="s">
        <v>342</v>
      </c>
      <c r="G46" s="68"/>
      <c r="H46" s="179" t="str">
        <f t="shared" si="3"/>
        <v/>
      </c>
      <c r="I46" s="179" t="s">
        <v>333</v>
      </c>
      <c r="J46" s="19"/>
      <c r="K46" s="12"/>
      <c r="L46" s="12"/>
    </row>
    <row r="47" spans="1:12" ht="120">
      <c r="A47" s="252"/>
      <c r="B47" s="179" t="s">
        <v>338</v>
      </c>
      <c r="C47" s="65" t="s">
        <v>339</v>
      </c>
      <c r="D47" s="67" t="s">
        <v>343</v>
      </c>
      <c r="E47" s="67" t="s">
        <v>344</v>
      </c>
      <c r="F47" s="67" t="s">
        <v>345</v>
      </c>
      <c r="G47" s="68"/>
      <c r="H47" s="179" t="str">
        <f t="shared" si="3"/>
        <v/>
      </c>
      <c r="I47" s="179" t="s">
        <v>333</v>
      </c>
      <c r="J47" s="19"/>
      <c r="K47" s="12"/>
      <c r="L47" s="12"/>
    </row>
    <row r="48" spans="1:12">
      <c r="A48" s="203" t="str">
        <f>'2) Services and Assets'!A59</f>
        <v>General Transportation </v>
      </c>
      <c r="B48" s="203"/>
      <c r="C48" s="213"/>
      <c r="D48" s="213"/>
      <c r="E48" s="213"/>
      <c r="F48" s="213"/>
      <c r="G48" s="208"/>
      <c r="H48" s="214" t="s">
        <v>61</v>
      </c>
      <c r="I48" s="215"/>
      <c r="J48" s="214"/>
      <c r="K48" s="12"/>
      <c r="L48" s="12"/>
    </row>
    <row r="49" spans="1:12" ht="60">
      <c r="A49" s="63" t="s">
        <v>175</v>
      </c>
      <c r="B49" s="182" t="s">
        <v>301</v>
      </c>
      <c r="C49" s="248" t="s">
        <v>246</v>
      </c>
      <c r="D49" s="249"/>
      <c r="E49" s="249"/>
      <c r="F49" s="250"/>
      <c r="G49" s="70"/>
      <c r="H49" s="179" t="str">
        <f>+B49</f>
        <v>Infrastructure and operations comply with statutory requirements</v>
      </c>
      <c r="I49" s="182" t="s">
        <v>302</v>
      </c>
      <c r="J49" s="19"/>
      <c r="K49" s="12"/>
      <c r="L49" s="12"/>
    </row>
    <row r="50" spans="1:12" ht="105">
      <c r="A50" s="245" t="s">
        <v>143</v>
      </c>
      <c r="B50" s="179" t="s">
        <v>299</v>
      </c>
      <c r="C50" s="65" t="s">
        <v>93</v>
      </c>
      <c r="D50" s="65" t="s">
        <v>94</v>
      </c>
      <c r="E50" s="65" t="s">
        <v>95</v>
      </c>
      <c r="F50" s="65" t="s">
        <v>96</v>
      </c>
      <c r="G50" s="70"/>
      <c r="H50" s="179" t="str">
        <f t="shared" ref="H50:H58" si="4">IF(G50=1,C50,IF(G50=2,D50,IF(G50=3,E50,IF(G50=4,F50,""))))</f>
        <v/>
      </c>
      <c r="I50" s="180" t="s">
        <v>328</v>
      </c>
      <c r="J50" s="19"/>
      <c r="K50" s="12"/>
      <c r="L50" s="12"/>
    </row>
    <row r="51" spans="1:12" ht="90">
      <c r="A51" s="245"/>
      <c r="B51" s="179" t="s">
        <v>519</v>
      </c>
      <c r="C51" s="65" t="s">
        <v>520</v>
      </c>
      <c r="D51" s="65" t="s">
        <v>521</v>
      </c>
      <c r="E51" s="65" t="s">
        <v>522</v>
      </c>
      <c r="F51" s="65" t="s">
        <v>523</v>
      </c>
      <c r="G51" s="70"/>
      <c r="H51" s="179" t="str">
        <f t="shared" si="4"/>
        <v/>
      </c>
      <c r="I51" s="180" t="s">
        <v>328</v>
      </c>
      <c r="J51" s="19"/>
      <c r="K51" s="12"/>
      <c r="L51" s="12"/>
    </row>
    <row r="52" spans="1:12" ht="75">
      <c r="A52" s="245"/>
      <c r="B52" s="179" t="s">
        <v>524</v>
      </c>
      <c r="C52" s="65" t="s">
        <v>330</v>
      </c>
      <c r="D52" s="65" t="s">
        <v>331</v>
      </c>
      <c r="E52" s="65" t="s">
        <v>332</v>
      </c>
      <c r="F52" s="65" t="s">
        <v>329</v>
      </c>
      <c r="G52" s="70"/>
      <c r="H52" s="179" t="str">
        <f t="shared" si="4"/>
        <v/>
      </c>
      <c r="I52" s="179" t="s">
        <v>328</v>
      </c>
      <c r="J52" s="19"/>
      <c r="K52" s="12"/>
      <c r="L52" s="12"/>
    </row>
    <row r="53" spans="1:12" ht="75">
      <c r="A53" s="245"/>
      <c r="B53" s="179" t="s">
        <v>300</v>
      </c>
      <c r="C53" s="65" t="s">
        <v>97</v>
      </c>
      <c r="D53" s="65" t="s">
        <v>98</v>
      </c>
      <c r="E53" s="65" t="s">
        <v>99</v>
      </c>
      <c r="F53" s="65" t="s">
        <v>100</v>
      </c>
      <c r="G53" s="70"/>
      <c r="H53" s="179" t="str">
        <f t="shared" si="4"/>
        <v/>
      </c>
      <c r="I53" s="180" t="s">
        <v>328</v>
      </c>
      <c r="J53" s="19"/>
      <c r="K53" s="12"/>
      <c r="L53" s="12"/>
    </row>
    <row r="54" spans="1:12" ht="60">
      <c r="A54" s="257" t="s">
        <v>6</v>
      </c>
      <c r="B54" s="179" t="s">
        <v>525</v>
      </c>
      <c r="C54" s="65" t="s">
        <v>89</v>
      </c>
      <c r="D54" s="65" t="s">
        <v>90</v>
      </c>
      <c r="E54" s="65" t="s">
        <v>91</v>
      </c>
      <c r="F54" s="65" t="s">
        <v>92</v>
      </c>
      <c r="G54" s="70"/>
      <c r="H54" s="179" t="str">
        <f t="shared" si="4"/>
        <v/>
      </c>
      <c r="I54" s="179" t="s">
        <v>406</v>
      </c>
      <c r="J54" s="19"/>
      <c r="K54" s="12"/>
      <c r="L54" s="12"/>
    </row>
    <row r="55" spans="1:12" ht="45">
      <c r="A55" s="257"/>
      <c r="B55" s="182" t="s">
        <v>526</v>
      </c>
      <c r="C55" s="65" t="s">
        <v>104</v>
      </c>
      <c r="D55" s="65" t="s">
        <v>103</v>
      </c>
      <c r="E55" s="65" t="s">
        <v>101</v>
      </c>
      <c r="F55" s="65" t="s">
        <v>102</v>
      </c>
      <c r="G55" s="70"/>
      <c r="H55" s="179" t="str">
        <f t="shared" si="4"/>
        <v/>
      </c>
      <c r="I55" s="179" t="s">
        <v>333</v>
      </c>
      <c r="J55" s="19"/>
      <c r="K55" s="12"/>
      <c r="L55" s="12"/>
    </row>
    <row r="56" spans="1:12" ht="60">
      <c r="A56" s="73" t="s">
        <v>7</v>
      </c>
      <c r="B56" s="179" t="s">
        <v>518</v>
      </c>
      <c r="C56" s="65" t="s">
        <v>535</v>
      </c>
      <c r="D56" s="65" t="s">
        <v>534</v>
      </c>
      <c r="E56" s="65" t="s">
        <v>533</v>
      </c>
      <c r="F56" s="65" t="s">
        <v>532</v>
      </c>
      <c r="G56" s="70"/>
      <c r="H56" s="179" t="str">
        <f t="shared" si="4"/>
        <v/>
      </c>
      <c r="I56" s="180" t="s">
        <v>328</v>
      </c>
      <c r="J56" s="19"/>
      <c r="K56" s="12"/>
      <c r="L56" s="12"/>
    </row>
    <row r="57" spans="1:12" ht="75">
      <c r="A57" s="71" t="s">
        <v>8</v>
      </c>
      <c r="B57" s="182" t="s">
        <v>527</v>
      </c>
      <c r="C57" s="65" t="s">
        <v>528</v>
      </c>
      <c r="D57" s="65" t="s">
        <v>529</v>
      </c>
      <c r="E57" s="65" t="s">
        <v>530</v>
      </c>
      <c r="F57" s="65" t="s">
        <v>531</v>
      </c>
      <c r="G57" s="70"/>
      <c r="H57" s="179" t="str">
        <f t="shared" si="4"/>
        <v/>
      </c>
      <c r="I57" s="182" t="s">
        <v>248</v>
      </c>
      <c r="J57" s="19"/>
      <c r="K57" s="12"/>
      <c r="L57" s="12"/>
    </row>
    <row r="58" spans="1:12" ht="120">
      <c r="A58" s="74" t="s">
        <v>285</v>
      </c>
      <c r="B58" s="179" t="s">
        <v>536</v>
      </c>
      <c r="C58" s="65" t="s">
        <v>537</v>
      </c>
      <c r="D58" s="65" t="s">
        <v>538</v>
      </c>
      <c r="E58" s="65" t="s">
        <v>539</v>
      </c>
      <c r="F58" s="65" t="s">
        <v>540</v>
      </c>
      <c r="G58" s="70"/>
      <c r="H58" s="179" t="str">
        <f t="shared" si="4"/>
        <v/>
      </c>
      <c r="I58" s="179" t="s">
        <v>333</v>
      </c>
      <c r="J58" s="19"/>
      <c r="K58" s="12"/>
      <c r="L58" s="12"/>
    </row>
    <row r="59" spans="1:12">
      <c r="A59" s="203" t="str">
        <f>'2) Services and Assets'!A69</f>
        <v>Public Transportation </v>
      </c>
      <c r="B59" s="203"/>
      <c r="C59" s="216"/>
      <c r="D59" s="216"/>
      <c r="E59" s="216"/>
      <c r="F59" s="216"/>
      <c r="G59" s="207"/>
      <c r="H59" s="221" t="s">
        <v>61</v>
      </c>
      <c r="I59" s="218"/>
      <c r="J59" s="221"/>
      <c r="K59" s="12"/>
      <c r="L59" s="12"/>
    </row>
    <row r="60" spans="1:12" ht="60">
      <c r="A60" s="75" t="s">
        <v>175</v>
      </c>
      <c r="B60" s="179" t="s">
        <v>356</v>
      </c>
      <c r="C60" s="238" t="s">
        <v>246</v>
      </c>
      <c r="D60" s="239"/>
      <c r="E60" s="239"/>
      <c r="F60" s="240"/>
      <c r="G60" s="68"/>
      <c r="H60" s="179" t="str">
        <f>+B60</f>
        <v xml:space="preserve">Sites, facilities and operations comply with statutory requirements  </v>
      </c>
      <c r="I60" s="179" t="s">
        <v>302</v>
      </c>
      <c r="J60" s="19"/>
      <c r="K60" s="12"/>
      <c r="L60" s="12"/>
    </row>
    <row r="61" spans="1:12" ht="60">
      <c r="A61" s="246" t="s">
        <v>143</v>
      </c>
      <c r="B61" s="180" t="s">
        <v>357</v>
      </c>
      <c r="C61" s="72" t="s">
        <v>351</v>
      </c>
      <c r="D61" s="72" t="s">
        <v>353</v>
      </c>
      <c r="E61" s="72" t="s">
        <v>354</v>
      </c>
      <c r="F61" s="72" t="s">
        <v>352</v>
      </c>
      <c r="G61" s="68"/>
      <c r="H61" s="179" t="str">
        <f t="shared" ref="H61:H66" si="5">IF(G61=1,C61,IF(G61=2,D61,IF(G61=3,E61,IF(G61=4,F61,""))))</f>
        <v/>
      </c>
      <c r="I61" s="180" t="s">
        <v>411</v>
      </c>
      <c r="J61" s="19"/>
      <c r="K61" s="12"/>
      <c r="L61" s="12"/>
    </row>
    <row r="62" spans="1:12" ht="105">
      <c r="A62" s="253"/>
      <c r="B62" s="180" t="s">
        <v>358</v>
      </c>
      <c r="C62" s="72" t="s">
        <v>347</v>
      </c>
      <c r="D62" s="72" t="s">
        <v>348</v>
      </c>
      <c r="E62" s="72" t="s">
        <v>350</v>
      </c>
      <c r="F62" s="72" t="s">
        <v>349</v>
      </c>
      <c r="G62" s="68"/>
      <c r="H62" s="179" t="str">
        <f t="shared" si="5"/>
        <v/>
      </c>
      <c r="I62" s="180" t="s">
        <v>328</v>
      </c>
      <c r="J62" s="19"/>
      <c r="K62" s="12"/>
      <c r="L62" s="12"/>
    </row>
    <row r="63" spans="1:12" ht="120">
      <c r="A63" s="63" t="s">
        <v>6</v>
      </c>
      <c r="B63" s="180" t="s">
        <v>359</v>
      </c>
      <c r="C63" s="72" t="s">
        <v>355</v>
      </c>
      <c r="D63" s="72" t="s">
        <v>318</v>
      </c>
      <c r="E63" s="72" t="s">
        <v>319</v>
      </c>
      <c r="F63" s="72" t="s">
        <v>317</v>
      </c>
      <c r="G63" s="68"/>
      <c r="H63" s="179" t="str">
        <f t="shared" si="5"/>
        <v/>
      </c>
      <c r="I63" s="180" t="s">
        <v>328</v>
      </c>
      <c r="J63" s="19"/>
      <c r="K63" s="12"/>
      <c r="L63" s="12"/>
    </row>
    <row r="64" spans="1:12" ht="60">
      <c r="A64" s="69" t="s">
        <v>10</v>
      </c>
      <c r="B64" s="180" t="s">
        <v>360</v>
      </c>
      <c r="C64" s="65" t="s">
        <v>371</v>
      </c>
      <c r="D64" s="65" t="s">
        <v>372</v>
      </c>
      <c r="E64" s="65" t="s">
        <v>373</v>
      </c>
      <c r="F64" s="65" t="s">
        <v>374</v>
      </c>
      <c r="G64" s="68"/>
      <c r="H64" s="179" t="str">
        <f t="shared" si="5"/>
        <v/>
      </c>
      <c r="I64" s="180" t="s">
        <v>411</v>
      </c>
      <c r="J64" s="19"/>
      <c r="K64" s="12"/>
      <c r="L64" s="12"/>
    </row>
    <row r="65" spans="1:12" ht="90">
      <c r="A65" s="69" t="s">
        <v>8</v>
      </c>
      <c r="B65" s="180" t="s">
        <v>298</v>
      </c>
      <c r="C65" s="72" t="s">
        <v>324</v>
      </c>
      <c r="D65" s="72" t="s">
        <v>322</v>
      </c>
      <c r="E65" s="72" t="s">
        <v>323</v>
      </c>
      <c r="F65" s="72" t="s">
        <v>321</v>
      </c>
      <c r="G65" s="68"/>
      <c r="H65" s="179" t="str">
        <f t="shared" si="5"/>
        <v/>
      </c>
      <c r="I65" s="180" t="s">
        <v>328</v>
      </c>
      <c r="J65" s="19"/>
      <c r="K65" s="12"/>
      <c r="L65" s="12"/>
    </row>
    <row r="66" spans="1:12" ht="75">
      <c r="A66" s="75" t="s">
        <v>9</v>
      </c>
      <c r="B66" s="179" t="s">
        <v>361</v>
      </c>
      <c r="C66" s="72" t="s">
        <v>362</v>
      </c>
      <c r="D66" s="72" t="s">
        <v>340</v>
      </c>
      <c r="E66" s="72" t="s">
        <v>341</v>
      </c>
      <c r="F66" s="72" t="s">
        <v>342</v>
      </c>
      <c r="G66" s="68"/>
      <c r="H66" s="179" t="str">
        <f t="shared" si="5"/>
        <v/>
      </c>
      <c r="I66" s="179" t="s">
        <v>333</v>
      </c>
      <c r="J66" s="19"/>
      <c r="K66" s="12"/>
      <c r="L66" s="12"/>
    </row>
    <row r="67" spans="1:12">
      <c r="A67" s="203" t="str">
        <f>'2) Services and Assets'!A83</f>
        <v xml:space="preserve">Recreation and Cultural Services </v>
      </c>
      <c r="B67" s="202"/>
      <c r="C67" s="216"/>
      <c r="D67" s="216"/>
      <c r="E67" s="216"/>
      <c r="F67" s="216"/>
      <c r="G67" s="207"/>
      <c r="H67" s="217" t="s">
        <v>61</v>
      </c>
      <c r="I67" s="218"/>
      <c r="J67" s="220"/>
      <c r="K67" s="12"/>
      <c r="L67" s="12"/>
    </row>
    <row r="68" spans="1:12" ht="60">
      <c r="A68" s="75" t="s">
        <v>175</v>
      </c>
      <c r="B68" s="179" t="s">
        <v>356</v>
      </c>
      <c r="C68" s="238" t="s">
        <v>246</v>
      </c>
      <c r="D68" s="239"/>
      <c r="E68" s="239"/>
      <c r="F68" s="240"/>
      <c r="G68" s="68"/>
      <c r="H68" s="179" t="str">
        <f>+B68</f>
        <v xml:space="preserve">Sites, facilities and operations comply with statutory requirements  </v>
      </c>
      <c r="I68" s="179" t="s">
        <v>302</v>
      </c>
      <c r="J68" s="19"/>
      <c r="K68" s="12"/>
      <c r="L68" s="12"/>
    </row>
    <row r="69" spans="1:12" ht="90">
      <c r="A69" s="246" t="s">
        <v>143</v>
      </c>
      <c r="B69" s="180" t="s">
        <v>357</v>
      </c>
      <c r="C69" s="72" t="s">
        <v>367</v>
      </c>
      <c r="D69" s="72" t="s">
        <v>368</v>
      </c>
      <c r="E69" s="72" t="s">
        <v>369</v>
      </c>
      <c r="F69" s="72" t="s">
        <v>370</v>
      </c>
      <c r="G69" s="68"/>
      <c r="H69" s="179" t="str">
        <f t="shared" ref="H69:H74" si="6">IF(G69=1,C69,IF(G69=2,D69,IF(G69=3,E69,IF(G69=4,F69,""))))</f>
        <v/>
      </c>
      <c r="I69" s="180" t="s">
        <v>407</v>
      </c>
      <c r="J69" s="19"/>
      <c r="K69" s="12"/>
      <c r="L69" s="12"/>
    </row>
    <row r="70" spans="1:12" ht="45">
      <c r="A70" s="253"/>
      <c r="B70" s="180" t="s">
        <v>375</v>
      </c>
      <c r="C70" s="72" t="s">
        <v>363</v>
      </c>
      <c r="D70" s="72" t="s">
        <v>364</v>
      </c>
      <c r="E70" s="72" t="s">
        <v>365</v>
      </c>
      <c r="F70" s="72" t="s">
        <v>366</v>
      </c>
      <c r="G70" s="68"/>
      <c r="H70" s="179" t="str">
        <f t="shared" si="6"/>
        <v/>
      </c>
      <c r="I70" s="180" t="s">
        <v>328</v>
      </c>
      <c r="J70" s="19"/>
      <c r="K70" s="12"/>
      <c r="L70" s="12"/>
    </row>
    <row r="71" spans="1:12" ht="120">
      <c r="A71" s="63" t="s">
        <v>6</v>
      </c>
      <c r="B71" s="180" t="s">
        <v>359</v>
      </c>
      <c r="C71" s="72" t="s">
        <v>316</v>
      </c>
      <c r="D71" s="72" t="s">
        <v>318</v>
      </c>
      <c r="E71" s="72" t="s">
        <v>319</v>
      </c>
      <c r="F71" s="72" t="s">
        <v>317</v>
      </c>
      <c r="G71" s="68"/>
      <c r="H71" s="179" t="str">
        <f t="shared" si="6"/>
        <v/>
      </c>
      <c r="I71" s="180" t="s">
        <v>328</v>
      </c>
      <c r="J71" s="19"/>
      <c r="K71" s="12"/>
      <c r="L71" s="12"/>
    </row>
    <row r="72" spans="1:12" ht="60">
      <c r="A72" s="69" t="s">
        <v>10</v>
      </c>
      <c r="B72" s="180" t="s">
        <v>360</v>
      </c>
      <c r="C72" s="65" t="s">
        <v>371</v>
      </c>
      <c r="D72" s="65" t="s">
        <v>372</v>
      </c>
      <c r="E72" s="65" t="s">
        <v>373</v>
      </c>
      <c r="F72" s="65" t="s">
        <v>374</v>
      </c>
      <c r="G72" s="68"/>
      <c r="H72" s="179" t="str">
        <f t="shared" si="6"/>
        <v/>
      </c>
      <c r="I72" s="180" t="s">
        <v>407</v>
      </c>
      <c r="J72" s="19"/>
      <c r="K72" s="12"/>
      <c r="L72" s="12"/>
    </row>
    <row r="73" spans="1:12" ht="90">
      <c r="A73" s="69" t="s">
        <v>8</v>
      </c>
      <c r="B73" s="180" t="s">
        <v>298</v>
      </c>
      <c r="C73" s="72" t="s">
        <v>324</v>
      </c>
      <c r="D73" s="72" t="s">
        <v>322</v>
      </c>
      <c r="E73" s="72" t="s">
        <v>323</v>
      </c>
      <c r="F73" s="72" t="s">
        <v>321</v>
      </c>
      <c r="G73" s="68"/>
      <c r="H73" s="179" t="str">
        <f t="shared" si="6"/>
        <v/>
      </c>
      <c r="I73" s="180" t="s">
        <v>328</v>
      </c>
      <c r="J73" s="19"/>
      <c r="K73" s="12"/>
      <c r="L73" s="12"/>
    </row>
    <row r="74" spans="1:12" ht="75">
      <c r="A74" s="74" t="s">
        <v>285</v>
      </c>
      <c r="B74" s="179" t="s">
        <v>361</v>
      </c>
      <c r="C74" s="72" t="s">
        <v>362</v>
      </c>
      <c r="D74" s="72" t="s">
        <v>340</v>
      </c>
      <c r="E74" s="72" t="s">
        <v>341</v>
      </c>
      <c r="F74" s="72" t="s">
        <v>342</v>
      </c>
      <c r="G74" s="68"/>
      <c r="H74" s="179" t="str">
        <f t="shared" si="6"/>
        <v/>
      </c>
      <c r="I74" s="179" t="s">
        <v>333</v>
      </c>
      <c r="J74" s="19"/>
      <c r="K74" s="12"/>
      <c r="L74" s="12"/>
    </row>
    <row r="75" spans="1:12">
      <c r="A75" s="203" t="str">
        <f>'2) Services and Assets'!A95</f>
        <v>Protective Services</v>
      </c>
      <c r="B75" s="202"/>
      <c r="C75" s="216"/>
      <c r="D75" s="216"/>
      <c r="E75" s="216"/>
      <c r="F75" s="216"/>
      <c r="G75" s="207"/>
      <c r="H75" s="217" t="s">
        <v>61</v>
      </c>
      <c r="I75" s="218"/>
      <c r="J75" s="220"/>
      <c r="K75" s="12"/>
      <c r="L75" s="12"/>
    </row>
    <row r="76" spans="1:12" ht="60">
      <c r="A76" s="75" t="s">
        <v>175</v>
      </c>
      <c r="B76" s="179" t="s">
        <v>356</v>
      </c>
      <c r="C76" s="238" t="s">
        <v>246</v>
      </c>
      <c r="D76" s="239"/>
      <c r="E76" s="239"/>
      <c r="F76" s="240"/>
      <c r="G76" s="68"/>
      <c r="H76" s="179" t="str">
        <f>+B76</f>
        <v xml:space="preserve">Sites, facilities and operations comply with statutory requirements  </v>
      </c>
      <c r="I76" s="179" t="s">
        <v>302</v>
      </c>
      <c r="J76" s="19"/>
      <c r="K76" s="12"/>
      <c r="L76" s="12"/>
    </row>
    <row r="77" spans="1:12" ht="120">
      <c r="A77" s="76" t="s">
        <v>143</v>
      </c>
      <c r="B77" s="180" t="s">
        <v>380</v>
      </c>
      <c r="C77" s="72" t="s">
        <v>377</v>
      </c>
      <c r="D77" s="72" t="s">
        <v>376</v>
      </c>
      <c r="E77" s="72" t="s">
        <v>378</v>
      </c>
      <c r="F77" s="72" t="s">
        <v>379</v>
      </c>
      <c r="G77" s="68"/>
      <c r="H77" s="179" t="str">
        <f t="shared" ref="H77:H81" si="7">IF(G77=1,C77,IF(G77=2,D77,IF(G77=3,E77,IF(G77=4,F77,""))))</f>
        <v/>
      </c>
      <c r="I77" s="179" t="s">
        <v>333</v>
      </c>
      <c r="J77" s="19"/>
      <c r="K77" s="12"/>
      <c r="L77" s="12"/>
    </row>
    <row r="78" spans="1:12" ht="120">
      <c r="A78" s="63" t="s">
        <v>6</v>
      </c>
      <c r="B78" s="180" t="s">
        <v>381</v>
      </c>
      <c r="C78" s="72" t="s">
        <v>355</v>
      </c>
      <c r="D78" s="72" t="s">
        <v>318</v>
      </c>
      <c r="E78" s="72" t="s">
        <v>319</v>
      </c>
      <c r="F78" s="72" t="s">
        <v>317</v>
      </c>
      <c r="G78" s="68"/>
      <c r="H78" s="179" t="str">
        <f t="shared" si="7"/>
        <v/>
      </c>
      <c r="I78" s="180" t="s">
        <v>328</v>
      </c>
      <c r="J78" s="19"/>
      <c r="K78" s="12"/>
      <c r="L78" s="12"/>
    </row>
    <row r="79" spans="1:12" ht="60">
      <c r="A79" s="69" t="s">
        <v>10</v>
      </c>
      <c r="B79" s="180" t="s">
        <v>382</v>
      </c>
      <c r="C79" s="65" t="s">
        <v>371</v>
      </c>
      <c r="D79" s="65" t="s">
        <v>372</v>
      </c>
      <c r="E79" s="65" t="s">
        <v>373</v>
      </c>
      <c r="F79" s="65" t="s">
        <v>374</v>
      </c>
      <c r="G79" s="68"/>
      <c r="H79" s="179" t="str">
        <f t="shared" si="7"/>
        <v/>
      </c>
      <c r="I79" s="180" t="s">
        <v>405</v>
      </c>
      <c r="J79" s="19"/>
      <c r="K79" s="12"/>
      <c r="L79" s="12"/>
    </row>
    <row r="80" spans="1:12" ht="90">
      <c r="A80" s="69" t="s">
        <v>8</v>
      </c>
      <c r="B80" s="180" t="s">
        <v>383</v>
      </c>
      <c r="C80" s="72" t="s">
        <v>324</v>
      </c>
      <c r="D80" s="72" t="s">
        <v>322</v>
      </c>
      <c r="E80" s="72" t="s">
        <v>323</v>
      </c>
      <c r="F80" s="72" t="s">
        <v>321</v>
      </c>
      <c r="G80" s="68"/>
      <c r="H80" s="179" t="str">
        <f t="shared" si="7"/>
        <v/>
      </c>
      <c r="I80" s="180" t="s">
        <v>328</v>
      </c>
      <c r="J80" s="19"/>
      <c r="K80" s="12"/>
      <c r="L80" s="12"/>
    </row>
    <row r="81" spans="1:12" ht="75">
      <c r="A81" s="74" t="s">
        <v>285</v>
      </c>
      <c r="B81" s="179" t="s">
        <v>361</v>
      </c>
      <c r="C81" s="72" t="s">
        <v>362</v>
      </c>
      <c r="D81" s="72" t="s">
        <v>340</v>
      </c>
      <c r="E81" s="72" t="s">
        <v>341</v>
      </c>
      <c r="F81" s="72" t="s">
        <v>342</v>
      </c>
      <c r="G81" s="68"/>
      <c r="H81" s="179" t="str">
        <f t="shared" si="7"/>
        <v/>
      </c>
      <c r="I81" s="179" t="s">
        <v>333</v>
      </c>
      <c r="J81" s="19"/>
      <c r="K81" s="12"/>
      <c r="L81" s="12"/>
    </row>
    <row r="82" spans="1:12">
      <c r="A82" s="203" t="str">
        <f>'2) Services and Assets'!A106</f>
        <v>General Government Services</v>
      </c>
      <c r="B82" s="202"/>
      <c r="C82" s="216"/>
      <c r="D82" s="216"/>
      <c r="E82" s="216"/>
      <c r="F82" s="216"/>
      <c r="G82" s="207"/>
      <c r="H82" s="217" t="s">
        <v>61</v>
      </c>
      <c r="I82" s="218"/>
      <c r="J82" s="219"/>
      <c r="K82" s="12"/>
      <c r="L82" s="12"/>
    </row>
    <row r="83" spans="1:12" ht="60">
      <c r="A83" s="75" t="s">
        <v>175</v>
      </c>
      <c r="B83" s="179" t="s">
        <v>356</v>
      </c>
      <c r="C83" s="238" t="s">
        <v>246</v>
      </c>
      <c r="D83" s="239"/>
      <c r="E83" s="239"/>
      <c r="F83" s="240"/>
      <c r="G83" s="68"/>
      <c r="H83" s="179" t="str">
        <f>+B83</f>
        <v xml:space="preserve">Sites, facilities and operations comply with statutory requirements  </v>
      </c>
      <c r="I83" s="179" t="s">
        <v>302</v>
      </c>
      <c r="J83" s="19"/>
      <c r="K83" s="12"/>
      <c r="L83" s="12"/>
    </row>
    <row r="84" spans="1:12" ht="120">
      <c r="A84" s="246" t="s">
        <v>143</v>
      </c>
      <c r="B84" s="180" t="s">
        <v>388</v>
      </c>
      <c r="C84" s="72" t="s">
        <v>387</v>
      </c>
      <c r="D84" s="72" t="s">
        <v>386</v>
      </c>
      <c r="E84" s="72" t="s">
        <v>385</v>
      </c>
      <c r="F84" s="72" t="s">
        <v>384</v>
      </c>
      <c r="G84" s="68"/>
      <c r="H84" s="179" t="str">
        <f t="shared" ref="H84:H89" si="8">IF(G84=1,C84,IF(G84=2,D84,IF(G84=3,E84,IF(G84=4,F84,""))))</f>
        <v/>
      </c>
      <c r="I84" s="180" t="s">
        <v>328</v>
      </c>
      <c r="J84" s="19"/>
      <c r="K84" s="12"/>
      <c r="L84" s="12"/>
    </row>
    <row r="85" spans="1:12" ht="45">
      <c r="A85" s="247"/>
      <c r="B85" s="180" t="s">
        <v>375</v>
      </c>
      <c r="C85" s="72" t="s">
        <v>363</v>
      </c>
      <c r="D85" s="72" t="s">
        <v>364</v>
      </c>
      <c r="E85" s="72" t="s">
        <v>365</v>
      </c>
      <c r="F85" s="72" t="s">
        <v>366</v>
      </c>
      <c r="G85" s="68"/>
      <c r="H85" s="179" t="str">
        <f t="shared" si="8"/>
        <v/>
      </c>
      <c r="I85" s="180" t="s">
        <v>328</v>
      </c>
      <c r="J85" s="19"/>
      <c r="K85" s="12"/>
      <c r="L85" s="12"/>
    </row>
    <row r="86" spans="1:12" ht="120">
      <c r="A86" s="63" t="s">
        <v>6</v>
      </c>
      <c r="B86" s="180" t="s">
        <v>389</v>
      </c>
      <c r="C86" s="72" t="s">
        <v>316</v>
      </c>
      <c r="D86" s="72" t="s">
        <v>318</v>
      </c>
      <c r="E86" s="72" t="s">
        <v>319</v>
      </c>
      <c r="F86" s="72" t="s">
        <v>317</v>
      </c>
      <c r="G86" s="68"/>
      <c r="H86" s="179" t="str">
        <f t="shared" si="8"/>
        <v/>
      </c>
      <c r="I86" s="180" t="s">
        <v>328</v>
      </c>
      <c r="J86" s="19"/>
      <c r="K86" s="12"/>
      <c r="L86" s="12"/>
    </row>
    <row r="87" spans="1:12" ht="60">
      <c r="A87" s="69" t="s">
        <v>10</v>
      </c>
      <c r="B87" s="180" t="s">
        <v>382</v>
      </c>
      <c r="C87" s="65" t="s">
        <v>390</v>
      </c>
      <c r="D87" s="65" t="s">
        <v>391</v>
      </c>
      <c r="E87" s="65" t="s">
        <v>392</v>
      </c>
      <c r="F87" s="65" t="s">
        <v>393</v>
      </c>
      <c r="G87" s="68"/>
      <c r="H87" s="179" t="str">
        <f t="shared" si="8"/>
        <v/>
      </c>
      <c r="I87" s="180" t="s">
        <v>405</v>
      </c>
      <c r="J87" s="19"/>
      <c r="K87" s="12"/>
      <c r="L87" s="12"/>
    </row>
    <row r="88" spans="1:12" ht="90">
      <c r="A88" s="69" t="s">
        <v>8</v>
      </c>
      <c r="B88" s="180" t="s">
        <v>383</v>
      </c>
      <c r="C88" s="72" t="s">
        <v>324</v>
      </c>
      <c r="D88" s="72" t="s">
        <v>322</v>
      </c>
      <c r="E88" s="72" t="s">
        <v>323</v>
      </c>
      <c r="F88" s="72" t="s">
        <v>321</v>
      </c>
      <c r="G88" s="68"/>
      <c r="H88" s="179" t="str">
        <f t="shared" si="8"/>
        <v/>
      </c>
      <c r="I88" s="180" t="s">
        <v>328</v>
      </c>
      <c r="J88" s="19"/>
      <c r="K88" s="12"/>
      <c r="L88" s="12"/>
    </row>
    <row r="89" spans="1:12" ht="75">
      <c r="A89" s="74" t="s">
        <v>285</v>
      </c>
      <c r="B89" s="179" t="s">
        <v>361</v>
      </c>
      <c r="C89" s="72" t="s">
        <v>362</v>
      </c>
      <c r="D89" s="72" t="s">
        <v>340</v>
      </c>
      <c r="E89" s="72" t="s">
        <v>341</v>
      </c>
      <c r="F89" s="72" t="s">
        <v>342</v>
      </c>
      <c r="G89" s="68"/>
      <c r="H89" s="179" t="str">
        <f t="shared" si="8"/>
        <v/>
      </c>
      <c r="I89" s="179" t="s">
        <v>333</v>
      </c>
      <c r="J89" s="19"/>
      <c r="K89" s="12"/>
      <c r="L89" s="12"/>
    </row>
    <row r="90" spans="1:12">
      <c r="A90" s="203" t="str">
        <f>'2) Services and Assets'!A114</f>
        <v>Energy Services </v>
      </c>
      <c r="B90" s="203"/>
      <c r="C90" s="213"/>
      <c r="D90" s="213"/>
      <c r="E90" s="213"/>
      <c r="F90" s="213"/>
      <c r="G90" s="208"/>
      <c r="H90" s="214" t="s">
        <v>61</v>
      </c>
      <c r="I90" s="215"/>
      <c r="J90" s="214"/>
      <c r="K90" s="12"/>
      <c r="L90" s="12"/>
    </row>
    <row r="91" spans="1:12" ht="60">
      <c r="A91" s="75" t="s">
        <v>175</v>
      </c>
      <c r="B91" s="179" t="s">
        <v>356</v>
      </c>
      <c r="C91" s="238" t="s">
        <v>246</v>
      </c>
      <c r="D91" s="239"/>
      <c r="E91" s="239"/>
      <c r="F91" s="240"/>
      <c r="G91" s="68"/>
      <c r="H91" s="179" t="str">
        <f>+B91</f>
        <v xml:space="preserve">Sites, facilities and operations comply with statutory requirements  </v>
      </c>
      <c r="I91" s="179" t="s">
        <v>302</v>
      </c>
      <c r="J91" s="19"/>
      <c r="K91" s="12"/>
      <c r="L91" s="12"/>
    </row>
    <row r="92" spans="1:12" ht="90">
      <c r="A92" s="246" t="s">
        <v>143</v>
      </c>
      <c r="B92" s="180" t="s">
        <v>388</v>
      </c>
      <c r="C92" s="72" t="s">
        <v>394</v>
      </c>
      <c r="D92" s="72" t="s">
        <v>396</v>
      </c>
      <c r="E92" s="72" t="s">
        <v>397</v>
      </c>
      <c r="F92" s="72" t="s">
        <v>395</v>
      </c>
      <c r="G92" s="68"/>
      <c r="H92" s="179" t="str">
        <f t="shared" ref="H92:H97" si="9">IF(G92=1,C92,IF(G92=2,D92,IF(G92=3,E92,IF(G92=4,F92,""))))</f>
        <v/>
      </c>
      <c r="I92" s="180" t="s">
        <v>328</v>
      </c>
      <c r="J92" s="19"/>
      <c r="K92" s="12"/>
      <c r="L92" s="12"/>
    </row>
    <row r="93" spans="1:12" ht="75">
      <c r="A93" s="247"/>
      <c r="B93" s="179" t="s">
        <v>398</v>
      </c>
      <c r="C93" s="65" t="s">
        <v>76</v>
      </c>
      <c r="D93" s="65" t="s">
        <v>77</v>
      </c>
      <c r="E93" s="65" t="s">
        <v>78</v>
      </c>
      <c r="F93" s="65" t="s">
        <v>79</v>
      </c>
      <c r="G93" s="68"/>
      <c r="H93" s="179" t="str">
        <f t="shared" si="9"/>
        <v/>
      </c>
      <c r="I93" s="180" t="s">
        <v>328</v>
      </c>
      <c r="J93" s="19"/>
      <c r="K93" s="12"/>
      <c r="L93" s="12"/>
    </row>
    <row r="94" spans="1:12" ht="120">
      <c r="A94" s="63" t="s">
        <v>6</v>
      </c>
      <c r="B94" s="180" t="s">
        <v>399</v>
      </c>
      <c r="C94" s="72" t="s">
        <v>316</v>
      </c>
      <c r="D94" s="72" t="s">
        <v>318</v>
      </c>
      <c r="E94" s="72" t="s">
        <v>319</v>
      </c>
      <c r="F94" s="72" t="s">
        <v>317</v>
      </c>
      <c r="G94" s="68"/>
      <c r="H94" s="179" t="str">
        <f t="shared" si="9"/>
        <v/>
      </c>
      <c r="I94" s="180" t="s">
        <v>328</v>
      </c>
      <c r="J94" s="19"/>
      <c r="K94" s="12"/>
      <c r="L94" s="12"/>
    </row>
    <row r="95" spans="1:12" ht="45">
      <c r="A95" s="69" t="s">
        <v>10</v>
      </c>
      <c r="B95" s="180" t="s">
        <v>400</v>
      </c>
      <c r="C95" s="65" t="s">
        <v>401</v>
      </c>
      <c r="D95" s="65" t="s">
        <v>402</v>
      </c>
      <c r="E95" s="65" t="s">
        <v>403</v>
      </c>
      <c r="F95" s="65" t="s">
        <v>404</v>
      </c>
      <c r="G95" s="68"/>
      <c r="H95" s="179" t="str">
        <f t="shared" si="9"/>
        <v/>
      </c>
      <c r="I95" s="180" t="s">
        <v>405</v>
      </c>
      <c r="J95" s="19"/>
      <c r="K95" s="12"/>
      <c r="L95" s="12"/>
    </row>
    <row r="96" spans="1:12" ht="90">
      <c r="A96" s="69" t="s">
        <v>8</v>
      </c>
      <c r="B96" s="179" t="s">
        <v>280</v>
      </c>
      <c r="C96" s="65" t="s">
        <v>64</v>
      </c>
      <c r="D96" s="65" t="s">
        <v>67</v>
      </c>
      <c r="E96" s="65" t="s">
        <v>65</v>
      </c>
      <c r="F96" s="65" t="s">
        <v>66</v>
      </c>
      <c r="G96" s="68"/>
      <c r="H96" s="179" t="str">
        <f t="shared" si="9"/>
        <v/>
      </c>
      <c r="I96" s="179" t="s">
        <v>248</v>
      </c>
      <c r="J96" s="19"/>
      <c r="K96" s="12"/>
      <c r="L96" s="12"/>
    </row>
    <row r="97" spans="1:12" ht="75">
      <c r="A97" s="74" t="s">
        <v>285</v>
      </c>
      <c r="B97" s="179" t="s">
        <v>361</v>
      </c>
      <c r="C97" s="72" t="s">
        <v>362</v>
      </c>
      <c r="D97" s="72" t="s">
        <v>340</v>
      </c>
      <c r="E97" s="72" t="s">
        <v>341</v>
      </c>
      <c r="F97" s="72" t="s">
        <v>342</v>
      </c>
      <c r="G97" s="68"/>
      <c r="H97" s="179" t="str">
        <f t="shared" si="9"/>
        <v/>
      </c>
      <c r="I97" s="179" t="s">
        <v>333</v>
      </c>
      <c r="J97" s="19"/>
      <c r="K97" s="12"/>
      <c r="L97" s="12"/>
    </row>
    <row r="98" spans="1:12">
      <c r="B98" s="12"/>
      <c r="C98" s="12"/>
      <c r="D98" s="12"/>
      <c r="E98" s="12"/>
      <c r="F98" s="12"/>
      <c r="I98" s="12"/>
    </row>
    <row r="99" spans="1:12">
      <c r="B99" s="12"/>
      <c r="C99" s="12"/>
      <c r="D99" s="12"/>
      <c r="E99" s="12"/>
      <c r="F99" s="12"/>
      <c r="I99" s="12"/>
    </row>
    <row r="100" spans="1:12">
      <c r="B100" s="12"/>
      <c r="C100" s="12"/>
      <c r="D100" s="12"/>
      <c r="E100" s="12"/>
      <c r="F100" s="12"/>
      <c r="I100" s="12"/>
    </row>
    <row r="101" spans="1:12">
      <c r="B101" s="12"/>
      <c r="C101" s="12"/>
      <c r="D101" s="12"/>
      <c r="E101" s="12"/>
      <c r="F101" s="12"/>
      <c r="I101" s="12"/>
    </row>
    <row r="102" spans="1:12">
      <c r="B102" s="12"/>
      <c r="C102" s="12"/>
      <c r="D102" s="12"/>
      <c r="E102" s="12"/>
      <c r="I102" s="12"/>
    </row>
    <row r="103" spans="1:12">
      <c r="B103" s="12"/>
      <c r="C103" s="12"/>
      <c r="D103" s="12"/>
      <c r="E103" s="12"/>
      <c r="I103" s="12"/>
    </row>
    <row r="104" spans="1:12">
      <c r="B104" s="12"/>
      <c r="C104" s="12"/>
      <c r="D104" s="12"/>
      <c r="E104" s="12"/>
      <c r="I104" s="12"/>
    </row>
    <row r="105" spans="1:12">
      <c r="B105" s="12"/>
      <c r="C105" s="12"/>
      <c r="D105" s="12"/>
      <c r="E105" s="12"/>
      <c r="I105" s="12"/>
    </row>
    <row r="106" spans="1:12">
      <c r="B106" s="12"/>
      <c r="C106" s="12"/>
      <c r="D106" s="12"/>
      <c r="E106" s="12"/>
      <c r="I106" s="12"/>
    </row>
    <row r="107" spans="1:12">
      <c r="B107" s="12"/>
      <c r="C107" s="12"/>
      <c r="D107" s="12"/>
      <c r="E107" s="12"/>
      <c r="I107" s="12"/>
    </row>
    <row r="108" spans="1:12">
      <c r="B108" s="12"/>
      <c r="C108" s="12"/>
      <c r="D108" s="12"/>
      <c r="E108" s="12"/>
      <c r="I108" s="12"/>
    </row>
    <row r="109" spans="1:12">
      <c r="B109" s="12"/>
      <c r="C109" s="12"/>
      <c r="D109" s="12"/>
      <c r="E109" s="12"/>
      <c r="I109" s="12"/>
    </row>
    <row r="110" spans="1:12">
      <c r="B110" s="12"/>
      <c r="C110" s="12"/>
      <c r="D110" s="12"/>
      <c r="E110" s="12"/>
      <c r="I110" s="12"/>
    </row>
    <row r="111" spans="1:12">
      <c r="B111" s="12"/>
      <c r="C111" s="12"/>
      <c r="D111" s="12"/>
      <c r="E111" s="12"/>
      <c r="I111" s="12"/>
    </row>
    <row r="112" spans="1:12">
      <c r="B112" s="12"/>
      <c r="C112" s="12"/>
      <c r="D112" s="12"/>
      <c r="E112" s="12"/>
      <c r="I112" s="12"/>
    </row>
    <row r="113" spans="2:9">
      <c r="B113" s="12"/>
      <c r="C113" s="12"/>
      <c r="D113" s="12"/>
      <c r="E113" s="12"/>
      <c r="I113" s="12"/>
    </row>
    <row r="114" spans="2:9">
      <c r="B114" s="12"/>
      <c r="C114" s="12"/>
      <c r="D114" s="12"/>
      <c r="E114" s="12"/>
      <c r="I114" s="12"/>
    </row>
    <row r="115" spans="2:9">
      <c r="B115" s="12"/>
      <c r="C115" s="12"/>
      <c r="D115" s="12"/>
      <c r="E115" s="12"/>
      <c r="I115" s="12"/>
    </row>
    <row r="116" spans="2:9">
      <c r="B116" s="12"/>
      <c r="C116" s="12"/>
      <c r="D116" s="12"/>
      <c r="E116" s="12"/>
      <c r="I116" s="12"/>
    </row>
    <row r="117" spans="2:9">
      <c r="B117" s="12"/>
      <c r="C117" s="12"/>
      <c r="D117" s="12"/>
      <c r="E117" s="12"/>
      <c r="I117" s="12"/>
    </row>
    <row r="118" spans="2:9">
      <c r="B118" s="12"/>
      <c r="C118" s="12"/>
      <c r="D118" s="12"/>
      <c r="E118" s="12"/>
      <c r="I118" s="12"/>
    </row>
    <row r="119" spans="2:9">
      <c r="B119" s="12"/>
      <c r="C119" s="12"/>
      <c r="D119" s="12"/>
      <c r="E119" s="12"/>
      <c r="I119" s="12"/>
    </row>
    <row r="120" spans="2:9">
      <c r="B120" s="12"/>
      <c r="C120" s="12"/>
      <c r="D120" s="12"/>
      <c r="E120" s="12"/>
      <c r="I120" s="12"/>
    </row>
    <row r="121" spans="2:9">
      <c r="B121" s="12"/>
      <c r="C121" s="12"/>
      <c r="D121" s="12"/>
      <c r="E121" s="12"/>
      <c r="I121" s="12"/>
    </row>
    <row r="122" spans="2:9">
      <c r="B122" s="12"/>
      <c r="C122" s="12"/>
      <c r="D122" s="12"/>
      <c r="E122" s="12"/>
      <c r="I122" s="12"/>
    </row>
    <row r="123" spans="2:9">
      <c r="B123" s="12"/>
      <c r="C123" s="12"/>
      <c r="D123" s="12"/>
      <c r="E123" s="12"/>
      <c r="I123" s="12"/>
    </row>
    <row r="124" spans="2:9">
      <c r="B124" s="12"/>
      <c r="C124" s="12"/>
      <c r="D124" s="12"/>
      <c r="E124" s="12"/>
      <c r="I124" s="12"/>
    </row>
    <row r="125" spans="2:9">
      <c r="B125" s="12"/>
      <c r="C125" s="12"/>
      <c r="D125" s="12"/>
      <c r="E125" s="12"/>
      <c r="I125" s="12"/>
    </row>
    <row r="126" spans="2:9">
      <c r="B126" s="12"/>
      <c r="C126" s="12"/>
      <c r="D126" s="12"/>
      <c r="E126" s="12"/>
      <c r="I126" s="12"/>
    </row>
    <row r="127" spans="2:9">
      <c r="B127" s="12"/>
      <c r="C127" s="12"/>
      <c r="D127" s="12"/>
      <c r="E127" s="12"/>
      <c r="I127" s="12"/>
    </row>
    <row r="128" spans="2:9">
      <c r="B128" s="12"/>
      <c r="C128" s="12"/>
      <c r="D128" s="12"/>
      <c r="E128" s="12"/>
      <c r="I128" s="12"/>
    </row>
    <row r="129" spans="2:9">
      <c r="B129" s="12"/>
      <c r="C129" s="12"/>
      <c r="D129" s="12"/>
      <c r="E129" s="12"/>
      <c r="I129" s="12"/>
    </row>
    <row r="130" spans="2:9">
      <c r="B130" s="12"/>
      <c r="C130" s="12"/>
      <c r="D130" s="12"/>
      <c r="E130" s="12"/>
      <c r="I130" s="12"/>
    </row>
    <row r="131" spans="2:9">
      <c r="B131" s="12"/>
      <c r="C131" s="12"/>
      <c r="D131" s="12"/>
      <c r="E131" s="12"/>
      <c r="I131" s="12"/>
    </row>
    <row r="132" spans="2:9">
      <c r="B132" s="12"/>
      <c r="C132" s="12"/>
      <c r="D132" s="12"/>
      <c r="E132" s="12"/>
      <c r="I132" s="12"/>
    </row>
    <row r="133" spans="2:9">
      <c r="B133" s="12"/>
      <c r="C133" s="12"/>
      <c r="D133" s="12"/>
      <c r="E133" s="12"/>
      <c r="I133" s="12"/>
    </row>
    <row r="134" spans="2:9">
      <c r="B134" s="12"/>
      <c r="C134" s="12"/>
      <c r="D134" s="12"/>
      <c r="E134" s="12"/>
      <c r="I134" s="12"/>
    </row>
    <row r="135" spans="2:9">
      <c r="B135" s="12"/>
      <c r="C135" s="12"/>
      <c r="D135" s="12"/>
      <c r="E135" s="12"/>
      <c r="I135" s="12"/>
    </row>
    <row r="136" spans="2:9">
      <c r="B136" s="12"/>
      <c r="C136" s="12"/>
      <c r="D136" s="12"/>
      <c r="E136" s="12"/>
      <c r="I136" s="12"/>
    </row>
    <row r="137" spans="2:9">
      <c r="B137" s="12"/>
      <c r="C137" s="12"/>
      <c r="D137" s="12"/>
      <c r="E137" s="12"/>
      <c r="I137" s="12"/>
    </row>
    <row r="138" spans="2:9">
      <c r="B138" s="12"/>
      <c r="C138" s="12"/>
      <c r="D138" s="12"/>
      <c r="E138" s="12"/>
      <c r="I138" s="12"/>
    </row>
    <row r="139" spans="2:9">
      <c r="B139" s="12"/>
      <c r="C139" s="12"/>
      <c r="D139" s="12"/>
      <c r="E139" s="12"/>
      <c r="I139" s="12"/>
    </row>
    <row r="140" spans="2:9">
      <c r="B140" s="12"/>
      <c r="C140" s="12"/>
      <c r="D140" s="12"/>
      <c r="E140" s="12"/>
      <c r="I140" s="12"/>
    </row>
    <row r="141" spans="2:9">
      <c r="B141" s="12"/>
      <c r="C141" s="12"/>
      <c r="D141" s="12"/>
      <c r="E141" s="12"/>
      <c r="I141" s="12"/>
    </row>
    <row r="142" spans="2:9">
      <c r="B142" s="12"/>
      <c r="C142" s="12"/>
      <c r="D142" s="12"/>
      <c r="E142" s="12"/>
      <c r="I142" s="12"/>
    </row>
    <row r="143" spans="2:9">
      <c r="B143" s="12"/>
      <c r="C143" s="12"/>
      <c r="D143" s="12"/>
      <c r="E143" s="12"/>
      <c r="I143" s="12"/>
    </row>
    <row r="144" spans="2:9">
      <c r="B144" s="12"/>
      <c r="C144" s="12"/>
      <c r="D144" s="12"/>
      <c r="E144" s="12"/>
      <c r="I144" s="12"/>
    </row>
    <row r="145" spans="2:9">
      <c r="B145" s="12"/>
      <c r="C145" s="12"/>
      <c r="D145" s="12"/>
      <c r="E145" s="12"/>
      <c r="I145" s="12"/>
    </row>
    <row r="146" spans="2:9">
      <c r="B146" s="12"/>
      <c r="C146" s="12"/>
      <c r="D146" s="12"/>
      <c r="E146" s="12"/>
      <c r="I146" s="12"/>
    </row>
    <row r="147" spans="2:9">
      <c r="B147" s="12"/>
      <c r="C147" s="12"/>
      <c r="D147" s="12"/>
      <c r="E147" s="12"/>
      <c r="I147" s="12"/>
    </row>
    <row r="148" spans="2:9">
      <c r="B148" s="12"/>
      <c r="C148" s="12"/>
      <c r="D148" s="12"/>
      <c r="E148" s="12"/>
      <c r="I148" s="12"/>
    </row>
    <row r="149" spans="2:9">
      <c r="B149" s="12"/>
      <c r="C149" s="12"/>
      <c r="D149" s="12"/>
      <c r="E149" s="12"/>
      <c r="I149" s="12"/>
    </row>
    <row r="150" spans="2:9">
      <c r="B150" s="12"/>
      <c r="C150" s="12"/>
      <c r="D150" s="12"/>
      <c r="E150" s="12"/>
      <c r="I150" s="12"/>
    </row>
  </sheetData>
  <mergeCells count="32">
    <mergeCell ref="A5:F5"/>
    <mergeCell ref="J11:J13"/>
    <mergeCell ref="A50:A53"/>
    <mergeCell ref="A54:A55"/>
    <mergeCell ref="H11:H13"/>
    <mergeCell ref="A11:A13"/>
    <mergeCell ref="A21:A22"/>
    <mergeCell ref="C15:F15"/>
    <mergeCell ref="C34:F34"/>
    <mergeCell ref="C40:F40"/>
    <mergeCell ref="I11:I13"/>
    <mergeCell ref="C11:F11"/>
    <mergeCell ref="G11:G13"/>
    <mergeCell ref="A16:A17"/>
    <mergeCell ref="A19:A20"/>
    <mergeCell ref="B11:B13"/>
    <mergeCell ref="A92:A93"/>
    <mergeCell ref="C49:F49"/>
    <mergeCell ref="A46:A47"/>
    <mergeCell ref="C68:F68"/>
    <mergeCell ref="C76:F76"/>
    <mergeCell ref="C91:F91"/>
    <mergeCell ref="C83:F83"/>
    <mergeCell ref="A84:A85"/>
    <mergeCell ref="C60:F60"/>
    <mergeCell ref="A61:A62"/>
    <mergeCell ref="A69:A70"/>
    <mergeCell ref="A30:A31"/>
    <mergeCell ref="C25:F25"/>
    <mergeCell ref="C33:F33"/>
    <mergeCell ref="A41:A42"/>
    <mergeCell ref="A26:A27"/>
  </mergeCells>
  <phoneticPr fontId="37" type="noConversion"/>
  <pageMargins left="0.7" right="0.7" top="0.75" bottom="0.75" header="0.3" footer="0.3"/>
  <pageSetup paperSize="3" scale="45" fitToHeight="0" orientation="portrait" r:id="rId1"/>
  <drawing r:id="rId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9B6DE"/>
    <pageSetUpPr fitToPage="1"/>
  </sheetPr>
  <dimension ref="A1:L118"/>
  <sheetViews>
    <sheetView tabSelected="1" view="pageBreakPreview" zoomScale="25" zoomScaleNormal="40" zoomScaleSheetLayoutView="25" workbookViewId="0">
      <pane ySplit="11" topLeftCell="A12" activePane="bottomLeft" state="frozen"/>
      <selection activeCell="F39" sqref="F39"/>
      <selection pane="bottomLeft" activeCell="F39" sqref="F39"/>
    </sheetView>
  </sheetViews>
  <sheetFormatPr defaultColWidth="8.85546875" defaultRowHeight="15"/>
  <cols>
    <col min="1" max="1" width="15.85546875" customWidth="1"/>
    <col min="2" max="2" width="51.42578125" customWidth="1"/>
    <col min="3" max="4" width="26.7109375" style="4" customWidth="1"/>
    <col min="5" max="5" width="21.7109375" style="4" customWidth="1"/>
    <col min="6" max="6" width="12.42578125" style="4" customWidth="1"/>
    <col min="7" max="7" width="13.140625" style="4" customWidth="1"/>
    <col min="8" max="10" width="17.28515625" style="4" customWidth="1"/>
    <col min="11" max="11" width="17.7109375" style="4" customWidth="1"/>
    <col min="12" max="12" width="25.85546875" style="4" customWidth="1"/>
  </cols>
  <sheetData>
    <row r="1" spans="1:12" ht="24.95" customHeight="1">
      <c r="A1" s="89" t="s">
        <v>151</v>
      </c>
      <c r="B1" s="90"/>
      <c r="C1" s="91"/>
      <c r="D1" s="91"/>
      <c r="E1" s="92"/>
      <c r="F1" s="92"/>
      <c r="G1" s="92"/>
      <c r="H1" s="92"/>
      <c r="I1" s="92"/>
      <c r="J1" s="92"/>
      <c r="K1" s="92"/>
      <c r="L1" s="92"/>
    </row>
    <row r="2" spans="1:12" ht="26.25">
      <c r="A2" s="158"/>
      <c r="B2" s="149"/>
      <c r="C2" s="159"/>
      <c r="D2" s="159"/>
      <c r="E2" s="160"/>
      <c r="F2" s="160"/>
      <c r="G2" s="160"/>
      <c r="H2" s="160"/>
      <c r="I2" s="160"/>
      <c r="J2" s="160"/>
      <c r="K2" s="160"/>
      <c r="L2" s="160"/>
    </row>
    <row r="3" spans="1:12" ht="15.75">
      <c r="A3" s="149" t="s">
        <v>484</v>
      </c>
      <c r="B3" s="149"/>
      <c r="C3" s="159"/>
      <c r="D3" s="159"/>
      <c r="E3" s="160"/>
      <c r="F3" s="160"/>
      <c r="G3" s="160"/>
      <c r="H3" s="160"/>
      <c r="I3" s="160"/>
      <c r="J3" s="160"/>
      <c r="K3" s="160"/>
      <c r="L3" s="160"/>
    </row>
    <row r="4" spans="1:12" ht="14.1" customHeight="1">
      <c r="A4" s="149" t="s">
        <v>483</v>
      </c>
      <c r="B4" s="149"/>
      <c r="C4" s="160"/>
      <c r="D4" s="160"/>
      <c r="E4" s="160"/>
      <c r="F4" s="160"/>
      <c r="G4" s="160"/>
      <c r="H4" s="160"/>
      <c r="I4" s="160"/>
      <c r="J4" s="160"/>
      <c r="K4" s="160"/>
      <c r="L4" s="149"/>
    </row>
    <row r="5" spans="1:12">
      <c r="A5" s="152" t="s">
        <v>30</v>
      </c>
      <c r="B5" s="149"/>
      <c r="C5" s="160"/>
      <c r="D5" s="160"/>
      <c r="E5" s="160"/>
      <c r="F5" s="160"/>
      <c r="G5" s="160"/>
      <c r="H5" s="160"/>
      <c r="I5" s="160"/>
      <c r="J5" s="160"/>
      <c r="K5" s="160"/>
      <c r="L5" s="149"/>
    </row>
    <row r="6" spans="1:12">
      <c r="A6" s="149"/>
      <c r="B6" s="149"/>
      <c r="C6" s="160"/>
      <c r="D6" s="160"/>
      <c r="E6" s="160"/>
      <c r="F6" s="160"/>
      <c r="G6" s="160"/>
      <c r="H6" s="160"/>
      <c r="I6" s="160"/>
      <c r="J6" s="160"/>
      <c r="K6" s="160"/>
      <c r="L6" s="149"/>
    </row>
    <row r="7" spans="1:12">
      <c r="A7" s="149"/>
      <c r="B7" s="149"/>
      <c r="C7" s="160"/>
      <c r="D7" s="160"/>
      <c r="E7" s="160"/>
      <c r="F7" s="160"/>
      <c r="G7" s="160"/>
      <c r="H7" s="160"/>
      <c r="I7" s="160"/>
      <c r="J7" s="160"/>
      <c r="K7" s="160"/>
      <c r="L7" s="149"/>
    </row>
    <row r="8" spans="1:12">
      <c r="A8" s="149"/>
      <c r="B8" s="149"/>
      <c r="C8" s="160"/>
      <c r="D8" s="160"/>
      <c r="E8" s="160"/>
      <c r="F8" s="160"/>
      <c r="G8" s="160"/>
      <c r="H8" s="160"/>
      <c r="I8" s="160"/>
      <c r="J8" s="160"/>
      <c r="K8" s="160"/>
      <c r="L8" s="160"/>
    </row>
    <row r="9" spans="1:12">
      <c r="A9" s="149"/>
      <c r="B9" s="149"/>
      <c r="C9" s="160"/>
      <c r="D9" s="160"/>
      <c r="E9" s="160"/>
      <c r="F9" s="160"/>
      <c r="G9" s="160"/>
      <c r="H9" s="160"/>
      <c r="I9" s="160"/>
      <c r="J9" s="160"/>
      <c r="K9" s="160"/>
      <c r="L9" s="160"/>
    </row>
    <row r="10" spans="1:12" ht="21" customHeight="1">
      <c r="A10" s="255" t="s">
        <v>418</v>
      </c>
      <c r="B10" s="259" t="s">
        <v>412</v>
      </c>
      <c r="C10" s="262" t="s">
        <v>416</v>
      </c>
      <c r="D10" s="262" t="s">
        <v>132</v>
      </c>
      <c r="E10" s="255" t="s">
        <v>249</v>
      </c>
      <c r="F10" s="255" t="s">
        <v>264</v>
      </c>
      <c r="G10" s="255" t="s">
        <v>265</v>
      </c>
      <c r="H10" s="259" t="s">
        <v>266</v>
      </c>
      <c r="I10" s="260"/>
      <c r="J10" s="261"/>
      <c r="K10" s="272" t="s">
        <v>148</v>
      </c>
      <c r="L10" s="272" t="s">
        <v>147</v>
      </c>
    </row>
    <row r="11" spans="1:12" ht="37.5" customHeight="1">
      <c r="A11" s="258"/>
      <c r="B11" s="273"/>
      <c r="C11" s="274"/>
      <c r="D11" s="274"/>
      <c r="E11" s="258"/>
      <c r="F11" s="258"/>
      <c r="G11" s="258"/>
      <c r="H11" s="157" t="s">
        <v>255</v>
      </c>
      <c r="I11" s="157" t="s">
        <v>256</v>
      </c>
      <c r="J11" s="157" t="s">
        <v>257</v>
      </c>
      <c r="K11" s="272"/>
      <c r="L11" s="272"/>
    </row>
    <row r="12" spans="1:12">
      <c r="A12" s="197" t="str">
        <f>IF('3) Describing Levels of Service'!A14=0," ",'3) Describing Levels of Service'!A14)</f>
        <v>Drinking Water </v>
      </c>
      <c r="B12" s="194"/>
      <c r="C12" s="194"/>
      <c r="D12" s="194"/>
      <c r="E12" s="191"/>
      <c r="F12" s="191"/>
      <c r="G12" s="191"/>
      <c r="H12" s="191"/>
      <c r="I12" s="191"/>
      <c r="J12" s="191"/>
      <c r="K12" s="191"/>
      <c r="L12" s="191"/>
    </row>
    <row r="13" spans="1:12" ht="42" customHeight="1">
      <c r="A13" s="81" t="str">
        <f>IF('3) Describing Levels of Service'!A15=0," ",'3) Describing Levels of Service'!A15)</f>
        <v>Regulatory</v>
      </c>
      <c r="B13" s="82" t="str">
        <f>+'3) Describing Levels of Service'!B15</f>
        <v xml:space="preserve">Drinking water quality complies with statutory requirements </v>
      </c>
      <c r="C13" s="83" t="str">
        <f>IF('3) Describing Levels of Service'!H15=0," ",'3) Describing Levels of Service'!H15)</f>
        <v xml:space="preserve">Drinking water quality complies with statutory requirements </v>
      </c>
      <c r="D13" s="83" t="str">
        <f>+'3) Describing Levels of Service'!I15</f>
        <v>O&amp;M data, expert assessment</v>
      </c>
      <c r="E13" s="182" t="s">
        <v>254</v>
      </c>
      <c r="F13" s="182" t="s">
        <v>253</v>
      </c>
      <c r="G13" s="182"/>
      <c r="H13" s="182"/>
      <c r="I13" s="182"/>
      <c r="J13" s="182"/>
      <c r="K13" s="182"/>
      <c r="L13" s="182"/>
    </row>
    <row r="14" spans="1:12" ht="45">
      <c r="A14" s="267" t="str">
        <f>IF('3) Describing Levels of Service'!A16=0," ",'3) Describing Levels of Service'!A16)</f>
        <v>Capacity / Availability</v>
      </c>
      <c r="B14" s="82" t="str">
        <f>+'3) Describing Levels of Service'!B16</f>
        <v>Available water supply is sufficient for customers' needs</v>
      </c>
      <c r="C14" s="83" t="str">
        <f>IF('3) Describing Levels of Service'!H16=0," ",'3) Describing Levels of Service'!H16)</f>
        <v>Capacity is available for basic household needs only; no garden irrigation</v>
      </c>
      <c r="D14" s="83" t="str">
        <f>+'3) Describing Levels of Service'!I16</f>
        <v>expert assessment</v>
      </c>
      <c r="E14" s="182" t="s">
        <v>254</v>
      </c>
      <c r="F14" s="182" t="s">
        <v>253</v>
      </c>
      <c r="G14" s="182"/>
      <c r="H14" s="182"/>
      <c r="I14" s="182"/>
      <c r="J14" s="182"/>
      <c r="K14" s="182"/>
      <c r="L14" s="182"/>
    </row>
    <row r="15" spans="1:12" ht="75">
      <c r="A15" s="267" t="str">
        <f>IF('3) Describing Levels of Service'!A17=0," ",'3) Describing Levels of Service'!A17)</f>
        <v xml:space="preserve"> </v>
      </c>
      <c r="B15" s="82" t="str">
        <f>+'3) Describing Levels of Service'!B17</f>
        <v>Water distribution infrastructure is accessible for servicing lots throughout the service area</v>
      </c>
      <c r="C15" s="83" t="str">
        <f>IF('3) Describing Levels of Service'!H17=0," ",'3) Describing Levels of Service'!H17)</f>
        <v>Piped water distribution is available to all users in the community.</v>
      </c>
      <c r="D15" s="83" t="str">
        <f>+'3) Describing Levels of Service'!I17</f>
        <v>expert assessment</v>
      </c>
      <c r="E15" s="182" t="s">
        <v>250</v>
      </c>
      <c r="F15" s="182" t="s">
        <v>252</v>
      </c>
      <c r="G15" s="182"/>
      <c r="H15" s="182" t="s">
        <v>259</v>
      </c>
      <c r="I15" s="182" t="s">
        <v>258</v>
      </c>
      <c r="J15" s="183" t="s">
        <v>260</v>
      </c>
      <c r="K15" s="182" t="s">
        <v>268</v>
      </c>
      <c r="L15" s="182" t="s">
        <v>269</v>
      </c>
    </row>
    <row r="16" spans="1:12" ht="45">
      <c r="A16" s="84" t="str">
        <f>IF('3) Describing Levels of Service'!A18=0," ",'3) Describing Levels of Service'!A18)</f>
        <v>Safety</v>
      </c>
      <c r="B16" s="82" t="str">
        <f>+'3) Describing Levels of Service'!B18</f>
        <v>Water supply is sufficient for firefighting purposes</v>
      </c>
      <c r="C16" s="83" t="str">
        <f>IF('3) Describing Levels of Service'!H18=0," ",'3) Describing Levels of Service'!H18)</f>
        <v>The community does not supply water for firefighting purposes.</v>
      </c>
      <c r="D16" s="83" t="str">
        <f>+'3) Describing Levels of Service'!I18</f>
        <v>expert assessment</v>
      </c>
      <c r="E16" s="182" t="s">
        <v>254</v>
      </c>
      <c r="F16" s="182" t="s">
        <v>253</v>
      </c>
      <c r="G16" s="182"/>
      <c r="H16" s="182"/>
      <c r="I16" s="182"/>
      <c r="J16" s="182"/>
      <c r="K16" s="182"/>
      <c r="L16" s="182"/>
    </row>
    <row r="17" spans="1:12" ht="45">
      <c r="A17" s="269" t="str">
        <f>IF('3) Describing Levels of Service'!A19=0," ",'3) Describing Levels of Service'!A19)</f>
        <v>Quality</v>
      </c>
      <c r="B17" s="82" t="str">
        <f>+'3) Describing Levels of Service'!B19</f>
        <v>Water service pressure is adequate at customer connections</v>
      </c>
      <c r="C17" s="83" t="str">
        <f>IF('3) Describing Levels of Service'!H19=0," ",'3) Describing Levels of Service'!H19)</f>
        <v>Few customer complaints about water pressure in isolated areas.</v>
      </c>
      <c r="D17" s="83" t="str">
        <f>+'3) Describing Levels of Service'!I19</f>
        <v>complaints</v>
      </c>
      <c r="E17" s="182" t="s">
        <v>251</v>
      </c>
      <c r="F17" s="182" t="s">
        <v>253</v>
      </c>
      <c r="G17" s="182"/>
      <c r="H17" s="182"/>
      <c r="I17" s="182"/>
      <c r="J17" s="182"/>
      <c r="K17" s="182"/>
      <c r="L17" s="182"/>
    </row>
    <row r="18" spans="1:12" ht="75">
      <c r="A18" s="269" t="str">
        <f>IF('3) Describing Levels of Service'!A20=0," ",'3) Describing Levels of Service'!A20)</f>
        <v xml:space="preserve"> </v>
      </c>
      <c r="B18" s="82" t="str">
        <f>+'3) Describing Levels of Service'!B20</f>
        <v>Water quality is aesthetically pleasing</v>
      </c>
      <c r="C18" s="83" t="str">
        <f>IF('3) Describing Levels of Service'!H20=0," ",'3) Describing Levels of Service'!H20)</f>
        <v>Meets customer expectations year round on all of: taste, colour, odour, staining.</v>
      </c>
      <c r="D18" s="83" t="str">
        <f>+'3) Describing Levels of Service'!I20</f>
        <v>complaints</v>
      </c>
      <c r="E18" s="182" t="s">
        <v>261</v>
      </c>
      <c r="F18" s="182" t="s">
        <v>252</v>
      </c>
      <c r="G18" s="182"/>
      <c r="H18" s="182" t="s">
        <v>262</v>
      </c>
      <c r="I18" s="184" t="s">
        <v>263</v>
      </c>
      <c r="J18" s="185" t="s">
        <v>260</v>
      </c>
      <c r="K18" s="182" t="s">
        <v>270</v>
      </c>
      <c r="L18" s="182" t="str">
        <f>I18</f>
        <v>Improve public information on  door hanger notices for flushing</v>
      </c>
    </row>
    <row r="19" spans="1:12" ht="90">
      <c r="A19" s="270" t="str">
        <f>IF('3) Describing Levels of Service'!A21=0," ",'3) Describing Levels of Service'!A21)</f>
        <v>Reliability</v>
      </c>
      <c r="B19" s="82" t="str">
        <f>+'3) Describing Levels of Service'!B21</f>
        <v xml:space="preserve">Water quality notices are infrequent and short in duration </v>
      </c>
      <c r="C19" s="83" t="str">
        <f>IF('3) Describing Levels of Service'!H21=0," ",'3) Describing Levels of Service'!H21)</f>
        <v>Boil water notices occur no more often than every 5 years, or treated water  fails to meet a chemical or radiological guideline from time to time</v>
      </c>
      <c r="D19" s="83" t="str">
        <f>+'3) Describing Levels of Service'!I21</f>
        <v>O&amp;M data</v>
      </c>
      <c r="E19" s="182" t="s">
        <v>413</v>
      </c>
      <c r="F19" s="182" t="s">
        <v>253</v>
      </c>
      <c r="G19" s="182"/>
      <c r="H19" s="182"/>
      <c r="I19" s="184"/>
      <c r="J19" s="185"/>
      <c r="K19" s="182"/>
      <c r="L19" s="182"/>
    </row>
    <row r="20" spans="1:12" ht="150">
      <c r="A20" s="271"/>
      <c r="B20" s="82" t="str">
        <f>+'3) Describing Levels of Service'!B22</f>
        <v>Service outages are infrequent and short in duration</v>
      </c>
      <c r="C20" s="83" t="str">
        <f>IF('3) Describing Levels of Service'!H22=0," ",'3) Describing Levels of Service'!H22)</f>
        <v>Some minor disruptions to service provision, but few major disruptions.</v>
      </c>
      <c r="D20" s="83" t="str">
        <f>+'3) Describing Levels of Service'!I22</f>
        <v>O&amp;M data</v>
      </c>
      <c r="E20" s="182" t="s">
        <v>144</v>
      </c>
      <c r="F20" s="182" t="s">
        <v>253</v>
      </c>
      <c r="G20" s="182" t="s">
        <v>252</v>
      </c>
      <c r="H20" s="184" t="s">
        <v>267</v>
      </c>
      <c r="I20" s="185" t="s">
        <v>260</v>
      </c>
      <c r="J20" s="185"/>
      <c r="K20" s="182" t="s">
        <v>271</v>
      </c>
      <c r="L20" s="182" t="s">
        <v>272</v>
      </c>
    </row>
    <row r="21" spans="1:12" ht="105">
      <c r="A21" s="81" t="str">
        <f>IF('3) Describing Levels of Service'!A23=0," ",'3) Describing Levels of Service'!A23)</f>
        <v>Sustainability</v>
      </c>
      <c r="B21" s="82" t="str">
        <f>+'3) Describing Levels of Service'!B23</f>
        <v xml:space="preserve">Providing the service generates a low environmental impact </v>
      </c>
      <c r="C21" s="83" t="str">
        <f>IF('3) Describing Levels of Service'!H23=0," ",'3) Describing Levels of Service'!H23)</f>
        <v>Some infrastructure meets current best practices for energy efficiency and GHG emisisons, and chlorine releases to aquatic environments are infrequent</v>
      </c>
      <c r="D21" s="83" t="str">
        <f>+'3) Describing Levels of Service'!I23</f>
        <v>expert assessment</v>
      </c>
      <c r="E21" s="182" t="s">
        <v>414</v>
      </c>
      <c r="F21" s="182" t="s">
        <v>253</v>
      </c>
      <c r="G21" s="182"/>
      <c r="H21" s="182"/>
      <c r="I21" s="182"/>
      <c r="J21" s="182"/>
      <c r="K21" s="182"/>
      <c r="L21" s="182"/>
    </row>
    <row r="22" spans="1:12">
      <c r="A22" s="195" t="str">
        <f>IF('3) Describing Levels of Service'!A24=0," ",'3) Describing Levels of Service'!A24)</f>
        <v>Sewer</v>
      </c>
      <c r="B22" s="195"/>
      <c r="C22" s="196"/>
      <c r="D22" s="196"/>
      <c r="E22" s="192"/>
      <c r="F22" s="192"/>
      <c r="G22" s="192"/>
      <c r="H22" s="192"/>
      <c r="I22" s="192"/>
      <c r="J22" s="192"/>
      <c r="K22" s="192"/>
      <c r="L22" s="192"/>
    </row>
    <row r="23" spans="1:12" ht="30">
      <c r="A23" s="81" t="str">
        <f>IF('3) Describing Levels of Service'!A25=0," ",'3) Describing Levels of Service'!A25)</f>
        <v>Regulatory</v>
      </c>
      <c r="B23" s="82" t="str">
        <f>+'3) Describing Levels of Service'!B25</f>
        <v xml:space="preserve">Discharges comply with statutory requirements </v>
      </c>
      <c r="C23" s="83" t="str">
        <f>IF('3) Describing Levels of Service'!H25=0," ",'3) Describing Levels of Service'!H25)</f>
        <v xml:space="preserve">Discharges comply with statutory requirements </v>
      </c>
      <c r="D23" s="83" t="str">
        <f>+'3) Describing Levels of Service'!I25</f>
        <v>O&amp;M data, expert assessment</v>
      </c>
      <c r="E23" s="182"/>
      <c r="F23" s="182"/>
      <c r="G23" s="182"/>
      <c r="H23" s="182"/>
      <c r="I23" s="182"/>
      <c r="J23" s="182"/>
      <c r="K23" s="182"/>
      <c r="L23" s="182"/>
    </row>
    <row r="24" spans="1:12" ht="45">
      <c r="A24" s="267" t="str">
        <f>IF('3) Describing Levels of Service'!A26=0," ",'3) Describing Levels of Service'!A26)</f>
        <v>Capacity / Availability</v>
      </c>
      <c r="B24" s="82" t="str">
        <f>+'3) Describing Levels of Service'!B26</f>
        <v xml:space="preserve">Treatment capacityis adequate for peak flow </v>
      </c>
      <c r="C24" s="83" t="str">
        <f>IF('3) Describing Levels of Service'!H26=0," ",'3) Describing Levels of Service'!H26)</f>
        <v>Treatment plant is operating at 80-90% on one or more design parameters.</v>
      </c>
      <c r="D24" s="83" t="str">
        <f>+'3) Describing Levels of Service'!I26</f>
        <v>expert assessment</v>
      </c>
      <c r="E24" s="182"/>
      <c r="F24" s="182"/>
      <c r="G24" s="182"/>
      <c r="H24" s="182"/>
      <c r="I24" s="182"/>
      <c r="J24" s="182"/>
      <c r="K24" s="182"/>
      <c r="L24" s="182"/>
    </row>
    <row r="25" spans="1:12" ht="90">
      <c r="A25" s="267" t="str">
        <f>IF('3) Describing Levels of Service'!A27=0," ",'3) Describing Levels of Service'!A27)</f>
        <v xml:space="preserve"> </v>
      </c>
      <c r="B25" s="82" t="str">
        <f>+'3) Describing Levels of Service'!B27</f>
        <v>Sewer collection infrastructure is accessible for servicing lots throughout the service area</v>
      </c>
      <c r="C25" s="83" t="str">
        <f>IF('3) Describing Levels of Service'!H27=0," ",'3) Describing Levels of Service'!H27)</f>
        <v>Trucked wastewater collection is available to all users at least twice per week.
Piped sewer collection is available to some users.</v>
      </c>
      <c r="D25" s="83" t="str">
        <f>+'3) Describing Levels of Service'!I27</f>
        <v>expert assessment</v>
      </c>
      <c r="E25" s="182"/>
      <c r="F25" s="182"/>
      <c r="G25" s="182"/>
      <c r="H25" s="182"/>
      <c r="I25" s="182"/>
      <c r="J25" s="182"/>
      <c r="K25" s="182"/>
      <c r="L25" s="182"/>
    </row>
    <row r="26" spans="1:12" s="2" customFormat="1" ht="45">
      <c r="A26" s="85" t="str">
        <f>IF('3) Describing Levels of Service'!A28=0," ",'3) Describing Levels of Service'!A28)</f>
        <v>Safety</v>
      </c>
      <c r="B26" s="82" t="str">
        <f>+'3) Describing Levels of Service'!B28</f>
        <v xml:space="preserve">Backups or overflows do not  impact buildings </v>
      </c>
      <c r="C26" s="83" t="str">
        <f>IF('3) Describing Levels of Service'!H28=0," ",'3) Describing Levels of Service'!H28)</f>
        <v>Less than one sewage overflow into a building every 10 years.</v>
      </c>
      <c r="D26" s="83" t="str">
        <f>+'3) Describing Levels of Service'!I28</f>
        <v>O&amp;M data</v>
      </c>
      <c r="E26" s="182"/>
      <c r="F26" s="182"/>
      <c r="G26" s="182"/>
      <c r="H26" s="182"/>
      <c r="I26" s="182"/>
      <c r="J26" s="182"/>
      <c r="K26" s="182"/>
      <c r="L26" s="182"/>
    </row>
    <row r="27" spans="1:12" ht="30">
      <c r="A27" s="85" t="str">
        <f>IF('3) Describing Levels of Service'!A29=0," ",'3) Describing Levels of Service'!A29)</f>
        <v xml:space="preserve">Quality </v>
      </c>
      <c r="B27" s="82" t="str">
        <f>+'3) Describing Levels of Service'!B29</f>
        <v>Odours are effectively managed</v>
      </c>
      <c r="C27" s="83" t="str">
        <f>IF('3) Describing Levels of Service'!H29=0," ",'3) Describing Levels of Service'!H29)</f>
        <v>Frequent customer complaints about odour.</v>
      </c>
      <c r="D27" s="83" t="str">
        <f>+'3) Describing Levels of Service'!I29</f>
        <v>complaints</v>
      </c>
      <c r="E27" s="182"/>
      <c r="F27" s="182"/>
      <c r="G27" s="182"/>
      <c r="H27" s="182"/>
      <c r="I27" s="182"/>
      <c r="J27" s="182"/>
      <c r="K27" s="182"/>
      <c r="L27" s="182"/>
    </row>
    <row r="28" spans="1:12" ht="75">
      <c r="A28" s="277" t="str">
        <f>IF('3) Describing Levels of Service'!A30=0," ",'3) Describing Levels of Service'!A30)</f>
        <v xml:space="preserve">Reliability </v>
      </c>
      <c r="B28" s="82" t="str">
        <f>+'3) Describing Levels of Service'!B30</f>
        <v>Effluent quality is consistently within regulatory limits</v>
      </c>
      <c r="C28" s="83" t="str">
        <f>IF('3) Describing Levels of Service'!H30=0," ",'3) Describing Levels of Service'!H30)</f>
        <v>Exceeded Federal or Provincial regulatory effluent requirements between 6 and 29 days in the past 5 years</v>
      </c>
      <c r="D28" s="83" t="str">
        <f>+'3) Describing Levels of Service'!I30</f>
        <v>O&amp;M data</v>
      </c>
      <c r="E28" s="182"/>
      <c r="F28" s="182"/>
      <c r="G28" s="182"/>
      <c r="H28" s="182"/>
      <c r="I28" s="182"/>
      <c r="J28" s="182"/>
      <c r="K28" s="182"/>
      <c r="L28" s="182"/>
    </row>
    <row r="29" spans="1:12" ht="45">
      <c r="A29" s="278"/>
      <c r="B29" s="82" t="str">
        <f>+'3) Describing Levels of Service'!B31</f>
        <v>Service outages are infrequent and short in duration</v>
      </c>
      <c r="C29" s="83" t="str">
        <f>IF('3) Describing Levels of Service'!H31=0," ",'3) Describing Levels of Service'!H31)</f>
        <v>Some minor disruptions to service provision, but few major disruptions.</v>
      </c>
      <c r="D29" s="83" t="str">
        <f>+'3) Describing Levels of Service'!I31</f>
        <v>O&amp;M data</v>
      </c>
      <c r="E29" s="182"/>
      <c r="F29" s="182"/>
      <c r="G29" s="182"/>
      <c r="H29" s="182"/>
      <c r="I29" s="182"/>
      <c r="J29" s="182"/>
      <c r="K29" s="182"/>
      <c r="L29" s="182"/>
    </row>
    <row r="30" spans="1:12" ht="105">
      <c r="A30" s="81" t="str">
        <f>IF('3) Describing Levels of Service'!A32=0," ",'3) Describing Levels of Service'!A32)</f>
        <v>Sustainability</v>
      </c>
      <c r="B30" s="82" t="str">
        <f>+'3) Describing Levels of Service'!B32</f>
        <v xml:space="preserve">Providing the service generates a low environmental impact </v>
      </c>
      <c r="C30" s="83" t="str">
        <f>IF('3) Describing Levels of Service'!H32=0," ",'3) Describing Levels of Service'!H32)</f>
        <v>All infrastructure meets current best practices for energy efficiency and GHG emisisons, and aquatic environments are consistently protected against overflows</v>
      </c>
      <c r="D30" s="83" t="str">
        <f>+'3) Describing Levels of Service'!I32</f>
        <v>expert assessment</v>
      </c>
      <c r="E30" s="182"/>
      <c r="F30" s="182"/>
      <c r="G30" s="182"/>
      <c r="H30" s="182"/>
      <c r="I30" s="182"/>
      <c r="J30" s="182"/>
      <c r="K30" s="182"/>
      <c r="L30" s="182"/>
    </row>
    <row r="31" spans="1:12">
      <c r="A31" s="199" t="str">
        <f>IF('3) Describing Levels of Service'!A33=0," ",'3) Describing Levels of Service'!A33)</f>
        <v>Drainage (Stormwater)</v>
      </c>
      <c r="B31" s="198"/>
      <c r="C31" s="232"/>
      <c r="D31" s="232"/>
      <c r="E31" s="233"/>
      <c r="F31" s="263"/>
      <c r="G31" s="263"/>
      <c r="H31" s="263"/>
      <c r="I31" s="263"/>
      <c r="J31" s="263"/>
      <c r="K31" s="263"/>
      <c r="L31" s="263"/>
    </row>
    <row r="32" spans="1:12" ht="30">
      <c r="A32" s="81" t="str">
        <f>IF('3) Describing Levels of Service'!A34=0," ",'3) Describing Levels of Service'!A34)</f>
        <v>Regulatory</v>
      </c>
      <c r="B32" s="82" t="str">
        <f>+'3) Describing Levels of Service'!B34</f>
        <v xml:space="preserve">Discharges comply with statutory requirements </v>
      </c>
      <c r="C32" s="83" t="str">
        <f>IF('3) Describing Levels of Service'!H34=0," ",'3) Describing Levels of Service'!H34)</f>
        <v xml:space="preserve">Discharges comply with statutory requirements </v>
      </c>
      <c r="D32" s="83" t="str">
        <f>IF('3) Describing Levels of Service'!I34=0," ",'3) Describing Levels of Service'!I34)</f>
        <v>O&amp;M data, expert assessment</v>
      </c>
      <c r="E32" s="182"/>
      <c r="F32" s="182"/>
      <c r="G32" s="182"/>
      <c r="H32" s="182"/>
      <c r="I32" s="182"/>
      <c r="J32" s="182"/>
      <c r="K32" s="182"/>
      <c r="L32" s="182"/>
    </row>
    <row r="33" spans="1:12" ht="60">
      <c r="A33" s="81" t="str">
        <f>IF('3) Describing Levels of Service'!A35=0," ",'3) Describing Levels of Service'!A35)</f>
        <v>Capacity / Availability</v>
      </c>
      <c r="B33" s="82" t="str">
        <f>+'3) Describing Levels of Service'!B35</f>
        <v>Stormwater infrastructure is accessible for servicing lots throughout the service area</v>
      </c>
      <c r="C33" s="83" t="str">
        <f>IF('3) Describing Levels of Service'!H35=0," ",'3) Describing Levels of Service'!H35)</f>
        <v>Nearly all areas of the community that want/need the drainage service have the service.</v>
      </c>
      <c r="D33" s="83" t="str">
        <f>IF('3) Describing Levels of Service'!I35=0," ",'3) Describing Levels of Service'!I35)</f>
        <v>expert assessment</v>
      </c>
      <c r="E33" s="182"/>
      <c r="F33" s="182"/>
      <c r="G33" s="182"/>
      <c r="H33" s="182"/>
      <c r="I33" s="182"/>
      <c r="J33" s="182"/>
      <c r="K33" s="182"/>
      <c r="L33" s="182"/>
    </row>
    <row r="34" spans="1:12" ht="42" customHeight="1">
      <c r="A34" s="81" t="str">
        <f>IF('3) Describing Levels of Service'!A36=0," ",'3) Describing Levels of Service'!A36)</f>
        <v>Safety</v>
      </c>
      <c r="B34" s="82" t="str">
        <f>+'3) Describing Levels of Service'!B36</f>
        <v>Buildings are protected against flooding</v>
      </c>
      <c r="C34" s="83" t="str">
        <f>IF('3) Describing Levels of Service'!H36=0," ",'3) Describing Levels of Service'!H36)</f>
        <v/>
      </c>
      <c r="D34" s="83" t="str">
        <f>IF('3) Describing Levels of Service'!I36=0," ",'3) Describing Levels of Service'!I36)</f>
        <v>expert assessment</v>
      </c>
      <c r="E34" s="182"/>
      <c r="F34" s="182"/>
      <c r="G34" s="182"/>
      <c r="H34" s="182"/>
      <c r="I34" s="182"/>
      <c r="J34" s="182"/>
      <c r="K34" s="182"/>
      <c r="L34" s="182"/>
    </row>
    <row r="35" spans="1:12" ht="15" customHeight="1">
      <c r="A35" s="81" t="str">
        <f>IF('3) Describing Levels of Service'!A37=0," ",'3) Describing Levels of Service'!A37)</f>
        <v>Reliability</v>
      </c>
      <c r="B35" s="82" t="str">
        <f>+'3) Describing Levels of Service'!B37</f>
        <v>Streets are not susceptible to flooding</v>
      </c>
      <c r="C35" s="83" t="str">
        <f>IF('3) Describing Levels of Service'!H37=0," ",'3) Describing Levels of Service'!H37)</f>
        <v/>
      </c>
      <c r="D35" s="83" t="str">
        <f>IF('3) Describing Levels of Service'!I37=0," ",'3) Describing Levels of Service'!I37)</f>
        <v>expert assessment, O&amp;M data</v>
      </c>
      <c r="E35" s="182"/>
      <c r="F35" s="182"/>
      <c r="G35" s="182"/>
      <c r="H35" s="182"/>
      <c r="I35" s="182"/>
      <c r="J35" s="182"/>
      <c r="K35" s="182"/>
      <c r="L35" s="182"/>
    </row>
    <row r="36" spans="1:12" ht="30">
      <c r="A36" s="81" t="str">
        <f>IF('3) Describing Levels of Service'!A38=0," ",'3) Describing Levels of Service'!A38)</f>
        <v>Sustainability</v>
      </c>
      <c r="B36" s="82" t="str">
        <f>+'3) Describing Levels of Service'!B38</f>
        <v xml:space="preserve">Providing the service generates a low environmental impact </v>
      </c>
      <c r="C36" s="83" t="str">
        <f>IF('3) Describing Levels of Service'!H38=0," ",'3) Describing Levels of Service'!H38)</f>
        <v/>
      </c>
      <c r="D36" s="83" t="str">
        <f>IF('3) Describing Levels of Service'!I38=0," ",'3) Describing Levels of Service'!I38)</f>
        <v>expert assessment</v>
      </c>
      <c r="E36" s="182"/>
      <c r="F36" s="182"/>
      <c r="G36" s="182"/>
      <c r="H36" s="182"/>
      <c r="I36" s="182"/>
      <c r="J36" s="182"/>
      <c r="K36" s="182"/>
      <c r="L36" s="182"/>
    </row>
    <row r="37" spans="1:12">
      <c r="A37" s="199" t="str">
        <f>IF('3) Describing Levels of Service'!A39=0," ",'3) Describing Levels of Service'!A39)</f>
        <v>Solid Waste </v>
      </c>
      <c r="B37" s="198"/>
      <c r="C37" s="232"/>
      <c r="D37" s="232"/>
      <c r="E37" s="233"/>
      <c r="F37" s="264"/>
      <c r="G37" s="265"/>
      <c r="H37" s="265"/>
      <c r="I37" s="265"/>
      <c r="J37" s="265"/>
      <c r="K37" s="265"/>
      <c r="L37" s="266"/>
    </row>
    <row r="38" spans="1:12" ht="45">
      <c r="A38" s="81" t="str">
        <f>IF('3) Describing Levels of Service'!A40=0," ",'3) Describing Levels of Service'!A40)</f>
        <v>Regulatory</v>
      </c>
      <c r="B38" s="82" t="str">
        <f>+'3) Describing Levels of Service'!B40</f>
        <v xml:space="preserve">Sites, facilities and operations comply with statutory requirements </v>
      </c>
      <c r="C38" s="83" t="str">
        <f>IF('3) Describing Levels of Service'!H40=0," ",'3) Describing Levels of Service'!H40)</f>
        <v xml:space="preserve">Sites, facilities and operations comply with statutory requirements </v>
      </c>
      <c r="D38" s="83" t="str">
        <f>IF('3) Describing Levels of Service'!I40=0," ",'3) Describing Levels of Service'!I40)</f>
        <v>O&amp;M data, expert assessment</v>
      </c>
      <c r="E38" s="186"/>
      <c r="F38" s="186"/>
      <c r="G38" s="186"/>
      <c r="H38" s="186"/>
      <c r="I38" s="186"/>
      <c r="J38" s="186"/>
      <c r="K38" s="186"/>
      <c r="L38" s="186"/>
    </row>
    <row r="39" spans="1:12" ht="27.95" customHeight="1">
      <c r="A39" s="269" t="str">
        <f>IF('3) Describing Levels of Service'!A41=0," ",'3) Describing Levels of Service'!A41)</f>
        <v>Capacity / Availability</v>
      </c>
      <c r="B39" s="82" t="str">
        <f>+'3) Describing Levels of Service'!B41</f>
        <v>Collection services meet users' needs and program needs for diversion of recyclables and organics</v>
      </c>
      <c r="C39" s="83" t="str">
        <f>IF('3) Describing Levels of Service'!H41=0," ",'3) Describing Levels of Service'!H41)</f>
        <v/>
      </c>
      <c r="D39" s="83" t="str">
        <f>IF('3) Describing Levels of Service'!I41=0," ",'3) Describing Levels of Service'!I41)</f>
        <v>service contract, complaints</v>
      </c>
      <c r="E39" s="186"/>
      <c r="F39" s="186"/>
      <c r="G39" s="186"/>
      <c r="H39" s="186"/>
      <c r="I39" s="186"/>
      <c r="J39" s="186"/>
      <c r="K39" s="186"/>
      <c r="L39" s="186"/>
    </row>
    <row r="40" spans="1:12" ht="30">
      <c r="A40" s="269" t="e">
        <f>IF('3) Describing Levels of Service'!#REF!=0," ",'3) Describing Levels of Service'!#REF!)</f>
        <v>#REF!</v>
      </c>
      <c r="B40" s="82" t="str">
        <f>+'3) Describing Levels of Service'!B42</f>
        <v xml:space="preserve">Wait times for public drop-off at collection sites are acceptable </v>
      </c>
      <c r="C40" s="83" t="str">
        <f>IF('3) Describing Levels of Service'!H42=0," ",'3) Describing Levels of Service'!H42)</f>
        <v/>
      </c>
      <c r="D40" s="83" t="str">
        <f>IF('3) Describing Levels of Service'!I42=0," ",'3) Describing Levels of Service'!I42)</f>
        <v>complaints</v>
      </c>
      <c r="E40" s="186"/>
      <c r="F40" s="186"/>
      <c r="G40" s="186"/>
      <c r="H40" s="186"/>
      <c r="I40" s="186"/>
      <c r="J40" s="186"/>
      <c r="K40" s="186"/>
      <c r="L40" s="186"/>
    </row>
    <row r="41" spans="1:12" ht="25.5" customHeight="1">
      <c r="A41" s="81" t="str">
        <f>IF('3) Describing Levels of Service'!A43=0," ",'3) Describing Levels of Service'!A43)</f>
        <v>Safety</v>
      </c>
      <c r="B41" s="82" t="str">
        <f>+'3) Describing Levels of Service'!B43</f>
        <v>The facilities provide a safe, healthy environment</v>
      </c>
      <c r="C41" s="83" t="str">
        <f>IF('3) Describing Levels of Service'!H43=0," ",'3) Describing Levels of Service'!H43)</f>
        <v/>
      </c>
      <c r="D41" s="83" t="str">
        <f>IF('3) Describing Levels of Service'!I43=0," ",'3) Describing Levels of Service'!I43)</f>
        <v>OH&amp;S records, complaints</v>
      </c>
      <c r="E41" s="186"/>
      <c r="F41" s="186"/>
      <c r="G41" s="186"/>
      <c r="H41" s="186"/>
      <c r="I41" s="186"/>
      <c r="J41" s="186"/>
      <c r="K41" s="186"/>
      <c r="L41" s="186"/>
    </row>
    <row r="42" spans="1:12" ht="15" customHeight="1">
      <c r="A42" s="85" t="str">
        <f>IF('3) Describing Levels of Service'!A44=0," ",'3) Describing Levels of Service'!A44)</f>
        <v xml:space="preserve">Quality </v>
      </c>
      <c r="B42" s="82" t="str">
        <f>+'3) Describing Levels of Service'!B44</f>
        <v>Noise, odours and dust are effectively managed</v>
      </c>
      <c r="C42" s="83" t="str">
        <f>IF('3) Describing Levels of Service'!H44=0," ",'3) Describing Levels of Service'!H44)</f>
        <v/>
      </c>
      <c r="D42" s="83" t="str">
        <f>IF('3) Describing Levels of Service'!I44=0," ",'3) Describing Levels of Service'!I44)</f>
        <v>complaints</v>
      </c>
      <c r="E42" s="186"/>
      <c r="F42" s="186"/>
      <c r="G42" s="186"/>
      <c r="H42" s="186"/>
      <c r="I42" s="186"/>
      <c r="J42" s="186"/>
      <c r="K42" s="186"/>
      <c r="L42" s="186"/>
    </row>
    <row r="43" spans="1:12" ht="27.95" customHeight="1">
      <c r="A43" s="85" t="str">
        <f>IF('3) Describing Levels of Service'!A45=0," ",'3) Describing Levels of Service'!A45)</f>
        <v>Reliability</v>
      </c>
      <c r="B43" s="82" t="str">
        <f>+'3) Describing Levels of Service'!B45</f>
        <v>Facilities and equipment are in a state of good repair</v>
      </c>
      <c r="C43" s="83" t="str">
        <f>IF('3) Describing Levels of Service'!H45=0," ",'3) Describing Levels of Service'!H45)</f>
        <v/>
      </c>
      <c r="D43" s="83" t="str">
        <f>IF('3) Describing Levels of Service'!I45=0," ",'3) Describing Levels of Service'!I45)</f>
        <v>O&amp;M data, complaints</v>
      </c>
      <c r="E43" s="186"/>
      <c r="F43" s="186"/>
      <c r="G43" s="186"/>
      <c r="H43" s="186"/>
      <c r="I43" s="186"/>
      <c r="J43" s="186"/>
      <c r="K43" s="186"/>
      <c r="L43" s="186"/>
    </row>
    <row r="44" spans="1:12" ht="56.1" customHeight="1">
      <c r="A44" s="269" t="str">
        <f>IF('3) Describing Levels of Service'!A46=0," ",'3) Describing Levels of Service'!A46)</f>
        <v>Sustainability</v>
      </c>
      <c r="B44" s="82" t="str">
        <f>+'3) Describing Levels of Service'!B46</f>
        <v xml:space="preserve">Providing the service generates a low environmental impact </v>
      </c>
      <c r="C44" s="83" t="str">
        <f>IF('3) Describing Levels of Service'!H46=0," ",'3) Describing Levels of Service'!H46)</f>
        <v/>
      </c>
      <c r="D44" s="83" t="str">
        <f>IF('3) Describing Levels of Service'!I46=0," ",'3) Describing Levels of Service'!I46)</f>
        <v>expert assessment</v>
      </c>
      <c r="E44" s="182"/>
      <c r="F44" s="182"/>
      <c r="G44" s="182"/>
      <c r="H44" s="182"/>
      <c r="I44" s="182"/>
      <c r="J44" s="182"/>
      <c r="K44" s="182"/>
      <c r="L44" s="182"/>
    </row>
    <row r="45" spans="1:12" ht="42" customHeight="1">
      <c r="A45" s="269" t="e">
        <f>IF('3) Describing Levels of Service'!#REF!=0," ",'3) Describing Levels of Service'!#REF!)</f>
        <v>#REF!</v>
      </c>
      <c r="B45" s="82" t="str">
        <f>+'3) Describing Levels of Service'!B47</f>
        <v>Waste reduction and diversion programs are implemented</v>
      </c>
      <c r="C45" s="83" t="str">
        <f>IF('3) Describing Levels of Service'!H47=0," ",'3) Describing Levels of Service'!H47)</f>
        <v/>
      </c>
      <c r="D45" s="83" t="str">
        <f>IF('3) Describing Levels of Service'!I47=0," ",'3) Describing Levels of Service'!I47)</f>
        <v>expert assessment</v>
      </c>
      <c r="E45" s="182"/>
      <c r="F45" s="182"/>
      <c r="G45" s="182"/>
      <c r="H45" s="182"/>
      <c r="I45" s="182"/>
      <c r="J45" s="182"/>
      <c r="K45" s="182"/>
      <c r="L45" s="182"/>
    </row>
    <row r="46" spans="1:12">
      <c r="A46" s="199" t="str">
        <f>IF('3) Describing Levels of Service'!A48=0," ",'3) Describing Levels of Service'!A48)</f>
        <v>General Transportation </v>
      </c>
      <c r="B46" s="199"/>
      <c r="C46" s="199"/>
      <c r="D46" s="199"/>
      <c r="E46" s="203"/>
      <c r="F46" s="203"/>
      <c r="G46" s="203"/>
      <c r="H46" s="203"/>
      <c r="I46" s="203"/>
      <c r="J46" s="203"/>
      <c r="K46" s="203"/>
      <c r="L46" s="203"/>
    </row>
    <row r="47" spans="1:12" ht="45">
      <c r="A47" s="81" t="str">
        <f>IF('3) Describing Levels of Service'!A49=0," ",'3) Describing Levels of Service'!A49)</f>
        <v>Regulatory</v>
      </c>
      <c r="B47" s="82" t="str">
        <f>+'3) Describing Levels of Service'!B49</f>
        <v>Infrastructure and operations comply with statutory requirements</v>
      </c>
      <c r="C47" s="83" t="str">
        <f>IF('3) Describing Levels of Service'!H49=0," ",'3) Describing Levels of Service'!H49)</f>
        <v>Infrastructure and operations comply with statutory requirements</v>
      </c>
      <c r="D47" s="83" t="str">
        <f>IF('3) Describing Levels of Service'!I49=0," ",'3) Describing Levels of Service'!I49)</f>
        <v>O&amp;M data, expert assessment</v>
      </c>
      <c r="E47" s="182"/>
      <c r="F47" s="182"/>
      <c r="G47" s="182"/>
      <c r="H47" s="182"/>
      <c r="I47" s="182"/>
      <c r="J47" s="182"/>
      <c r="K47" s="182"/>
      <c r="L47" s="182"/>
    </row>
    <row r="48" spans="1:12" ht="30">
      <c r="A48" s="267" t="str">
        <f>IF('3) Describing Levels of Service'!A50=0," ",'3) Describing Levels of Service'!A50)</f>
        <v>Capacity / Availability</v>
      </c>
      <c r="B48" s="82" t="str">
        <f>+'3) Describing Levels of Service'!B50</f>
        <v>The urban area is safe for pedestrians and walkable</v>
      </c>
      <c r="C48" s="83" t="str">
        <f>IF('3) Describing Levels of Service'!H50=0," ",'3) Describing Levels of Service'!H50)</f>
        <v/>
      </c>
      <c r="D48" s="83" t="str">
        <f>IF('3) Describing Levels of Service'!I50=0," ",'3) Describing Levels of Service'!I50)</f>
        <v>expert assessment, complaints</v>
      </c>
      <c r="E48" s="182"/>
      <c r="F48" s="182"/>
      <c r="G48" s="182"/>
      <c r="H48" s="182"/>
      <c r="I48" s="182"/>
      <c r="J48" s="182"/>
      <c r="K48" s="182"/>
      <c r="L48" s="182"/>
    </row>
    <row r="49" spans="1:12" ht="30">
      <c r="A49" s="267" t="str">
        <f>IF('3) Describing Levels of Service'!A51=0," ",'3) Describing Levels of Service'!A51)</f>
        <v xml:space="preserve"> </v>
      </c>
      <c r="B49" s="82" t="str">
        <f>+'3) Describing Levels of Service'!B51</f>
        <v>The multi-use trail network is well connected and accessible for all ages and abilities</v>
      </c>
      <c r="C49" s="83" t="str">
        <f>IF('3) Describing Levels of Service'!H51=0," ",'3) Describing Levels of Service'!H51)</f>
        <v/>
      </c>
      <c r="D49" s="83" t="str">
        <f>IF('3) Describing Levels of Service'!I51=0," ",'3) Describing Levels of Service'!I51)</f>
        <v>expert assessment, complaints</v>
      </c>
      <c r="E49" s="182"/>
      <c r="F49" s="182"/>
      <c r="G49" s="182"/>
      <c r="H49" s="182"/>
      <c r="I49" s="182"/>
      <c r="J49" s="182"/>
      <c r="K49" s="182"/>
      <c r="L49" s="182"/>
    </row>
    <row r="50" spans="1:12" ht="30">
      <c r="A50" s="267"/>
      <c r="B50" s="82" t="str">
        <f>+'3) Describing Levels of Service'!B52</f>
        <v>Traffic controls enable efficient traffic flow</v>
      </c>
      <c r="C50" s="83" t="str">
        <f>IF('3) Describing Levels of Service'!H52=0," ",'3) Describing Levels of Service'!H52)</f>
        <v/>
      </c>
      <c r="D50" s="83" t="str">
        <f>IF('3) Describing Levels of Service'!I52=0," ",'3) Describing Levels of Service'!I52)</f>
        <v>expert assessment, complaints</v>
      </c>
      <c r="E50" s="182"/>
      <c r="F50" s="182"/>
      <c r="G50" s="182"/>
      <c r="H50" s="182"/>
      <c r="I50" s="182"/>
      <c r="J50" s="182"/>
      <c r="K50" s="182"/>
      <c r="L50" s="182"/>
    </row>
    <row r="51" spans="1:12" ht="30">
      <c r="A51" s="267" t="str">
        <f>IF('3) Describing Levels of Service'!A53=0," ",'3) Describing Levels of Service'!A53)</f>
        <v xml:space="preserve"> </v>
      </c>
      <c r="B51" s="82" t="str">
        <f>+'3) Describing Levels of Service'!B53</f>
        <v>The capacity of the road network is adequate for all modes of transportation</v>
      </c>
      <c r="C51" s="83" t="str">
        <f>IF('3) Describing Levels of Service'!H53=0," ",'3) Describing Levels of Service'!H53)</f>
        <v/>
      </c>
      <c r="D51" s="83" t="str">
        <f>IF('3) Describing Levels of Service'!I53=0," ",'3) Describing Levels of Service'!I53)</f>
        <v>expert assessment, complaints</v>
      </c>
      <c r="E51" s="182"/>
      <c r="F51" s="182"/>
      <c r="G51" s="182"/>
      <c r="H51" s="182"/>
      <c r="I51" s="182"/>
      <c r="J51" s="182"/>
      <c r="K51" s="182"/>
      <c r="L51" s="182"/>
    </row>
    <row r="52" spans="1:12" ht="30">
      <c r="A52" s="268" t="str">
        <f>IF('3) Describing Levels of Service'!A54=0," ",'3) Describing Levels of Service'!A54)</f>
        <v>Safety</v>
      </c>
      <c r="B52" s="82" t="str">
        <f>+'3) Describing Levels of Service'!B54</f>
        <v>Roads and trails are safe year round and during all weather conditions</v>
      </c>
      <c r="C52" s="83" t="str">
        <f>IF('3) Describing Levels of Service'!H54=0," ",'3) Describing Levels of Service'!H54)</f>
        <v/>
      </c>
      <c r="D52" s="83" t="str">
        <f>IF('3) Describing Levels of Service'!I54=0," ",'3) Describing Levels of Service'!I54)</f>
        <v>expert assessment, O&amp;M data</v>
      </c>
      <c r="E52" s="182"/>
      <c r="F52" s="182"/>
      <c r="G52" s="182"/>
      <c r="H52" s="182"/>
      <c r="I52" s="182"/>
      <c r="J52" s="182"/>
      <c r="K52" s="182"/>
      <c r="L52" s="182"/>
    </row>
    <row r="53" spans="1:12">
      <c r="A53" s="268" t="str">
        <f>IF('3) Describing Levels of Service'!A55=0," ",'3) Describing Levels of Service'!A55)</f>
        <v xml:space="preserve"> </v>
      </c>
      <c r="B53" s="82" t="str">
        <f>+'3) Describing Levels of Service'!B55</f>
        <v>The roads and trails facilitate emergency vehicles</v>
      </c>
      <c r="C53" s="83" t="str">
        <f>IF('3) Describing Levels of Service'!H55=0," ",'3) Describing Levels of Service'!H55)</f>
        <v/>
      </c>
      <c r="D53" s="83" t="str">
        <f>IF('3) Describing Levels of Service'!I55=0," ",'3) Describing Levels of Service'!I55)</f>
        <v>expert assessment</v>
      </c>
      <c r="E53" s="182"/>
      <c r="F53" s="182"/>
      <c r="G53" s="182"/>
      <c r="H53" s="182"/>
      <c r="I53" s="182"/>
      <c r="J53" s="182"/>
      <c r="K53" s="182"/>
      <c r="L53" s="182"/>
    </row>
    <row r="54" spans="1:12" ht="30">
      <c r="A54" s="86" t="str">
        <f>IF('3) Describing Levels of Service'!A56=0," ",'3) Describing Levels of Service'!A56)</f>
        <v>Quality</v>
      </c>
      <c r="B54" s="82" t="str">
        <f>+'3) Describing Levels of Service'!B56</f>
        <v>Roads and Trails are maintained in a state of good repair</v>
      </c>
      <c r="C54" s="83" t="str">
        <f>IF('3) Describing Levels of Service'!H56=0," ",'3) Describing Levels of Service'!H56)</f>
        <v/>
      </c>
      <c r="D54" s="83" t="str">
        <f>IF('3) Describing Levels of Service'!I56=0," ",'3) Describing Levels of Service'!I56)</f>
        <v>expert assessment, complaints</v>
      </c>
      <c r="E54" s="182"/>
      <c r="F54" s="182"/>
      <c r="G54" s="182"/>
      <c r="H54" s="182"/>
      <c r="I54" s="182"/>
      <c r="J54" s="182"/>
      <c r="K54" s="182"/>
      <c r="L54" s="182"/>
    </row>
    <row r="55" spans="1:12">
      <c r="A55" s="85" t="str">
        <f>IF('3) Describing Levels of Service'!A57=0," ",'3) Describing Levels of Service'!A57)</f>
        <v>Reliability</v>
      </c>
      <c r="B55" s="82" t="str">
        <f>+'3) Describing Levels of Service'!B57</f>
        <v>Road and trail networks are accessible year round</v>
      </c>
      <c r="C55" s="83" t="str">
        <f>IF('3) Describing Levels of Service'!H57=0," ",'3) Describing Levels of Service'!H57)</f>
        <v/>
      </c>
      <c r="D55" s="83" t="str">
        <f>IF('3) Describing Levels of Service'!I57=0," ",'3) Describing Levels of Service'!I57)</f>
        <v>O&amp;M data</v>
      </c>
      <c r="E55" s="182"/>
      <c r="F55" s="182"/>
      <c r="G55" s="182"/>
      <c r="H55" s="182"/>
      <c r="I55" s="182"/>
      <c r="J55" s="182"/>
      <c r="K55" s="182"/>
      <c r="L55" s="182"/>
    </row>
    <row r="56" spans="1:12" ht="45">
      <c r="A56" s="85" t="str">
        <f>IF('3) Describing Levels of Service'!A58=0," ",'3) Describing Levels of Service'!A58)</f>
        <v>Sustainability</v>
      </c>
      <c r="B56" s="82" t="str">
        <f>+'3) Describing Levels of Service'!B58</f>
        <v>Roads and trails are designed and operated in an environmentally sustainable manner and address social and aesthetic considerations</v>
      </c>
      <c r="C56" s="83" t="str">
        <f>IF('3) Describing Levels of Service'!H58=0," ",'3) Describing Levels of Service'!H58)</f>
        <v/>
      </c>
      <c r="D56" s="83" t="str">
        <f>IF('3) Describing Levels of Service'!I58=0," ",'3) Describing Levels of Service'!I58)</f>
        <v>expert assessment</v>
      </c>
      <c r="E56" s="182"/>
      <c r="F56" s="182"/>
      <c r="G56" s="182"/>
      <c r="H56" s="182"/>
      <c r="I56" s="182"/>
      <c r="J56" s="182"/>
      <c r="K56" s="182"/>
      <c r="L56" s="182"/>
    </row>
    <row r="57" spans="1:12">
      <c r="A57" s="193" t="str">
        <f>IF('3) Describing Levels of Service'!A59=0," ",'3) Describing Levels of Service'!A59)</f>
        <v>Public Transportation </v>
      </c>
      <c r="B57" s="194"/>
      <c r="C57" s="194"/>
      <c r="D57" s="194"/>
      <c r="E57" s="191"/>
      <c r="F57" s="191"/>
      <c r="G57" s="191"/>
      <c r="H57" s="191"/>
      <c r="I57" s="191"/>
      <c r="J57" s="191"/>
      <c r="K57" s="191"/>
      <c r="L57" s="191"/>
    </row>
    <row r="58" spans="1:12" ht="45">
      <c r="A58" s="87" t="str">
        <f>IF('3) Describing Levels of Service'!A60=0," ",'3) Describing Levels of Service'!A60)</f>
        <v>Regulatory</v>
      </c>
      <c r="B58" s="82" t="str">
        <f>+'3) Describing Levels of Service'!B60</f>
        <v xml:space="preserve">Sites, facilities and operations comply with statutory requirements  </v>
      </c>
      <c r="C58" s="83" t="str">
        <f>IF('3) Describing Levels of Service'!H60=0," ",'3) Describing Levels of Service'!H60)</f>
        <v xml:space="preserve">Sites, facilities and operations comply with statutory requirements  </v>
      </c>
      <c r="D58" s="83" t="str">
        <f>IF('3) Describing Levels of Service'!I60=0," ",'3) Describing Levels of Service'!I60)</f>
        <v>O&amp;M data, expert assessment</v>
      </c>
      <c r="E58" s="186"/>
      <c r="F58" s="186"/>
      <c r="G58" s="186"/>
      <c r="H58" s="186"/>
      <c r="I58" s="186"/>
      <c r="J58" s="186"/>
      <c r="K58" s="186"/>
      <c r="L58" s="186"/>
    </row>
    <row r="59" spans="1:12" ht="30">
      <c r="A59" s="275" t="str">
        <f>IF('3) Describing Levels of Service'!A61=0," ",'3) Describing Levels of Service'!A61)</f>
        <v>Capacity / Availability</v>
      </c>
      <c r="B59" s="82" t="str">
        <f>+'3) Describing Levels of Service'!B61</f>
        <v>Sizes and types of facilities are sufficient to meet needs of user groups</v>
      </c>
      <c r="C59" s="83" t="str">
        <f>IF('3) Describing Levels of Service'!H61=0," ",'3) Describing Levels of Service'!H61)</f>
        <v/>
      </c>
      <c r="D59" s="83" t="str">
        <f>IF('3) Describing Levels of Service'!I61=0," ",'3) Describing Levels of Service'!I61)</f>
        <v>program data, copmplaints</v>
      </c>
      <c r="E59" s="186"/>
      <c r="F59" s="186"/>
      <c r="G59" s="186"/>
      <c r="H59" s="186"/>
      <c r="I59" s="186"/>
      <c r="J59" s="186"/>
      <c r="K59" s="186"/>
      <c r="L59" s="186"/>
    </row>
    <row r="60" spans="1:12" ht="30">
      <c r="A60" s="276"/>
      <c r="B60" s="82" t="str">
        <f>+'3) Describing Levels of Service'!B62</f>
        <v xml:space="preserve">Facilities are accessible </v>
      </c>
      <c r="C60" s="83" t="str">
        <f>IF('3) Describing Levels of Service'!H62=0," ",'3) Describing Levels of Service'!H62)</f>
        <v/>
      </c>
      <c r="D60" s="83" t="str">
        <f>IF('3) Describing Levels of Service'!I62=0," ",'3) Describing Levels of Service'!I62)</f>
        <v>expert assessment, complaints</v>
      </c>
      <c r="E60" s="186"/>
      <c r="F60" s="186"/>
      <c r="G60" s="186"/>
      <c r="H60" s="186"/>
      <c r="I60" s="186"/>
      <c r="J60" s="186"/>
      <c r="K60" s="186"/>
      <c r="L60" s="186"/>
    </row>
    <row r="61" spans="1:12" ht="30">
      <c r="A61" s="87" t="str">
        <f>IF('3) Describing Levels of Service'!A63=0," ",'3) Describing Levels of Service'!A63)</f>
        <v>Safety</v>
      </c>
      <c r="B61" s="82" t="str">
        <f>+'3) Describing Levels of Service'!B63</f>
        <v>Facilities and equipment provide a safe environment for staff and the public</v>
      </c>
      <c r="C61" s="83" t="str">
        <f>IF('3) Describing Levels of Service'!H63=0," ",'3) Describing Levels of Service'!H63)</f>
        <v/>
      </c>
      <c r="D61" s="83" t="str">
        <f>IF('3) Describing Levels of Service'!I63=0," ",'3) Describing Levels of Service'!I63)</f>
        <v>expert assessment, complaints</v>
      </c>
      <c r="E61" s="186"/>
      <c r="F61" s="186"/>
      <c r="G61" s="186"/>
      <c r="H61" s="186"/>
      <c r="I61" s="186"/>
      <c r="J61" s="186"/>
      <c r="K61" s="186"/>
      <c r="L61" s="186"/>
    </row>
    <row r="62" spans="1:12" ht="30">
      <c r="A62" s="87" t="str">
        <f>IF('3) Describing Levels of Service'!A64=0," ",'3) Describing Levels of Service'!A64)</f>
        <v xml:space="preserve">Quality </v>
      </c>
      <c r="B62" s="82" t="str">
        <f>+'3) Describing Levels of Service'!B64</f>
        <v xml:space="preserve">Facilities and equipment fully meet the Program’s service requirements </v>
      </c>
      <c r="C62" s="83" t="str">
        <f>IF('3) Describing Levels of Service'!H64=0," ",'3) Describing Levels of Service'!H64)</f>
        <v/>
      </c>
      <c r="D62" s="83" t="str">
        <f>IF('3) Describing Levels of Service'!I64=0," ",'3) Describing Levels of Service'!I64)</f>
        <v>program data, copmplaints</v>
      </c>
      <c r="E62" s="186"/>
      <c r="F62" s="186"/>
      <c r="G62" s="186"/>
      <c r="H62" s="186"/>
      <c r="I62" s="186"/>
      <c r="J62" s="186"/>
      <c r="K62" s="186"/>
      <c r="L62" s="186"/>
    </row>
    <row r="63" spans="1:12" ht="30">
      <c r="A63" s="87" t="str">
        <f>IF('3) Describing Levels of Service'!A65=0," ",'3) Describing Levels of Service'!A65)</f>
        <v>Reliability</v>
      </c>
      <c r="B63" s="82" t="str">
        <f>+'3) Describing Levels of Service'!B65</f>
        <v>Facilities and equipment are in a state of good repair</v>
      </c>
      <c r="C63" s="83" t="str">
        <f>IF('3) Describing Levels of Service'!H65=0," ",'3) Describing Levels of Service'!H65)</f>
        <v/>
      </c>
      <c r="D63" s="83" t="str">
        <f>IF('3) Describing Levels of Service'!I65=0," ",'3) Describing Levels of Service'!I65)</f>
        <v>expert assessment, complaints</v>
      </c>
      <c r="E63" s="186"/>
      <c r="F63" s="186"/>
      <c r="G63" s="186"/>
      <c r="H63" s="186"/>
      <c r="I63" s="186"/>
      <c r="J63" s="186"/>
      <c r="K63" s="186"/>
      <c r="L63" s="186"/>
    </row>
    <row r="64" spans="1:12" ht="30">
      <c r="A64" s="87" t="str">
        <f>IF('3) Describing Levels of Service'!A66=0," ",'3) Describing Levels of Service'!A66)</f>
        <v xml:space="preserve">Sustainability </v>
      </c>
      <c r="B64" s="82" t="str">
        <f>+'3) Describing Levels of Service'!B66</f>
        <v>Providing the service generates a low environmental impact</v>
      </c>
      <c r="C64" s="83" t="str">
        <f>IF('3) Describing Levels of Service'!H66=0," ",'3) Describing Levels of Service'!H66)</f>
        <v/>
      </c>
      <c r="D64" s="83" t="str">
        <f>IF('3) Describing Levels of Service'!I66=0," ",'3) Describing Levels of Service'!I66)</f>
        <v>expert assessment</v>
      </c>
      <c r="E64" s="186"/>
      <c r="F64" s="186"/>
      <c r="G64" s="186"/>
      <c r="H64" s="186"/>
      <c r="I64" s="186"/>
      <c r="J64" s="186"/>
      <c r="K64" s="186"/>
      <c r="L64" s="186"/>
    </row>
    <row r="65" spans="1:12">
      <c r="A65" s="193" t="str">
        <f>IF('3) Describing Levels of Service'!A67=0," ",'3) Describing Levels of Service'!A67)</f>
        <v xml:space="preserve">Recreation and Cultural Services </v>
      </c>
      <c r="B65" s="194"/>
      <c r="C65" s="194"/>
      <c r="D65" s="194"/>
      <c r="E65" s="191"/>
      <c r="F65" s="191"/>
      <c r="G65" s="191"/>
      <c r="H65" s="191"/>
      <c r="I65" s="191"/>
      <c r="J65" s="191"/>
      <c r="K65" s="191"/>
      <c r="L65" s="191"/>
    </row>
    <row r="66" spans="1:12" ht="45">
      <c r="A66" s="87" t="str">
        <f>IF('3) Describing Levels of Service'!A68=0," ",'3) Describing Levels of Service'!A68)</f>
        <v>Regulatory</v>
      </c>
      <c r="B66" s="82" t="str">
        <f>+'3) Describing Levels of Service'!B68</f>
        <v xml:space="preserve">Sites, facilities and operations comply with statutory requirements  </v>
      </c>
      <c r="C66" s="83" t="str">
        <f>IF('3) Describing Levels of Service'!H68=0," ",'3) Describing Levels of Service'!H68)</f>
        <v xml:space="preserve">Sites, facilities and operations comply with statutory requirements  </v>
      </c>
      <c r="D66" s="83" t="str">
        <f>IF('3) Describing Levels of Service'!I68=0," ",'3) Describing Levels of Service'!I68)</f>
        <v>O&amp;M data, expert assessment</v>
      </c>
      <c r="E66" s="186"/>
      <c r="F66" s="186"/>
      <c r="G66" s="186"/>
      <c r="H66" s="186"/>
      <c r="I66" s="186"/>
      <c r="J66" s="186"/>
      <c r="K66" s="186"/>
      <c r="L66" s="186"/>
    </row>
    <row r="67" spans="1:12" ht="30">
      <c r="A67" s="275" t="str">
        <f>IF('3) Describing Levels of Service'!A69=0," ",'3) Describing Levels of Service'!A69)</f>
        <v>Capacity / Availability</v>
      </c>
      <c r="B67" s="82" t="str">
        <f>+'3) Describing Levels of Service'!B69</f>
        <v>Sizes and types of facilities are sufficient to meet needs of user groups</v>
      </c>
      <c r="C67" s="83" t="str">
        <f>IF('3) Describing Levels of Service'!H69=0," ",'3) Describing Levels of Service'!H69)</f>
        <v/>
      </c>
      <c r="D67" s="83" t="str">
        <f>IF('3) Describing Levels of Service'!I69=0," ",'3) Describing Levels of Service'!I69)</f>
        <v>program data, complaints</v>
      </c>
      <c r="E67" s="186"/>
      <c r="F67" s="186"/>
      <c r="G67" s="186"/>
      <c r="H67" s="186"/>
      <c r="I67" s="186"/>
      <c r="J67" s="186"/>
      <c r="K67" s="176"/>
      <c r="L67" s="186"/>
    </row>
    <row r="68" spans="1:12" ht="30">
      <c r="A68" s="276"/>
      <c r="B68" s="82" t="str">
        <f>+'3) Describing Levels of Service'!B70</f>
        <v>Facilities are accessible</v>
      </c>
      <c r="C68" s="83" t="str">
        <f>IF('3) Describing Levels of Service'!H70=0," ",'3) Describing Levels of Service'!H70)</f>
        <v/>
      </c>
      <c r="D68" s="83" t="str">
        <f>IF('3) Describing Levels of Service'!I70=0," ",'3) Describing Levels of Service'!I70)</f>
        <v>expert assessment, complaints</v>
      </c>
      <c r="E68" s="186"/>
      <c r="F68" s="186"/>
      <c r="G68" s="186"/>
      <c r="H68" s="186"/>
      <c r="I68" s="186"/>
      <c r="J68" s="186"/>
      <c r="K68" s="186"/>
      <c r="L68" s="186"/>
    </row>
    <row r="69" spans="1:12" ht="30">
      <c r="A69" s="87" t="str">
        <f>IF('3) Describing Levels of Service'!A71=0," ",'3) Describing Levels of Service'!A71)</f>
        <v>Safety</v>
      </c>
      <c r="B69" s="82" t="str">
        <f>+'3) Describing Levels of Service'!B71</f>
        <v>Facilities and equipment provide a safe environment for staff and the public</v>
      </c>
      <c r="C69" s="83" t="str">
        <f>IF('3) Describing Levels of Service'!H71=0," ",'3) Describing Levels of Service'!H71)</f>
        <v/>
      </c>
      <c r="D69" s="83" t="str">
        <f>IF('3) Describing Levels of Service'!I71=0," ",'3) Describing Levels of Service'!I71)</f>
        <v>expert assessment, complaints</v>
      </c>
      <c r="E69" s="186"/>
      <c r="F69" s="186"/>
      <c r="G69" s="186"/>
      <c r="H69" s="186"/>
      <c r="I69" s="186"/>
      <c r="J69" s="186"/>
      <c r="K69" s="186"/>
      <c r="L69" s="186"/>
    </row>
    <row r="70" spans="1:12" ht="30">
      <c r="A70" s="87" t="str">
        <f>IF('3) Describing Levels of Service'!A72=0," ",'3) Describing Levels of Service'!A72)</f>
        <v xml:space="preserve">Quality </v>
      </c>
      <c r="B70" s="82" t="str">
        <f>+'3) Describing Levels of Service'!B72</f>
        <v xml:space="preserve">Facilities and equipment fully meet the Program’s service requirements </v>
      </c>
      <c r="C70" s="83" t="str">
        <f>IF('3) Describing Levels of Service'!H72=0," ",'3) Describing Levels of Service'!H72)</f>
        <v/>
      </c>
      <c r="D70" s="83" t="str">
        <f>IF('3) Describing Levels of Service'!I72=0," ",'3) Describing Levels of Service'!I72)</f>
        <v>program data, complaints</v>
      </c>
      <c r="E70" s="186"/>
      <c r="F70" s="186"/>
      <c r="G70" s="186"/>
      <c r="H70" s="186"/>
      <c r="I70" s="186"/>
      <c r="J70" s="186"/>
      <c r="K70" s="186"/>
      <c r="L70" s="186"/>
    </row>
    <row r="71" spans="1:12" ht="30">
      <c r="A71" s="87" t="str">
        <f>IF('3) Describing Levels of Service'!A73=0," ",'3) Describing Levels of Service'!A73)</f>
        <v>Reliability</v>
      </c>
      <c r="B71" s="82" t="str">
        <f>+'3) Describing Levels of Service'!B73</f>
        <v>Facilities and equipment are in a state of good repair</v>
      </c>
      <c r="C71" s="83" t="str">
        <f>IF('3) Describing Levels of Service'!H73=0," ",'3) Describing Levels of Service'!H73)</f>
        <v/>
      </c>
      <c r="D71" s="83" t="str">
        <f>IF('3) Describing Levels of Service'!I73=0," ",'3) Describing Levels of Service'!I73)</f>
        <v>expert assessment, complaints</v>
      </c>
      <c r="E71" s="182"/>
      <c r="F71" s="182"/>
      <c r="G71" s="182"/>
      <c r="H71" s="182"/>
      <c r="I71" s="182"/>
      <c r="J71" s="182"/>
      <c r="K71" s="182"/>
      <c r="L71" s="182"/>
    </row>
    <row r="72" spans="1:12" ht="30">
      <c r="A72" s="87" t="str">
        <f>IF('3) Describing Levels of Service'!A74=0," ",'3) Describing Levels of Service'!A74)</f>
        <v>Sustainability</v>
      </c>
      <c r="B72" s="82" t="str">
        <f>+'3) Describing Levels of Service'!B74</f>
        <v>Providing the service generates a low environmental impact</v>
      </c>
      <c r="C72" s="83" t="str">
        <f>IF('3) Describing Levels of Service'!H74=0," ",'3) Describing Levels of Service'!H74)</f>
        <v/>
      </c>
      <c r="D72" s="83" t="str">
        <f>IF('3) Describing Levels of Service'!I74=0," ",'3) Describing Levels of Service'!I74)</f>
        <v>expert assessment</v>
      </c>
      <c r="E72" s="182"/>
      <c r="F72" s="182"/>
      <c r="G72" s="182"/>
      <c r="H72" s="182"/>
      <c r="I72" s="182"/>
      <c r="J72" s="182"/>
      <c r="K72" s="182"/>
      <c r="L72" s="182"/>
    </row>
    <row r="73" spans="1:12">
      <c r="A73" s="193" t="str">
        <f>IF('3) Describing Levels of Service'!A75=0," ",'3) Describing Levels of Service'!A75)</f>
        <v>Protective Services</v>
      </c>
      <c r="B73" s="194"/>
      <c r="C73" s="194"/>
      <c r="D73" s="194"/>
      <c r="E73" s="191"/>
      <c r="F73" s="191"/>
      <c r="G73" s="191"/>
      <c r="H73" s="191"/>
      <c r="I73" s="191"/>
      <c r="J73" s="191"/>
      <c r="K73" s="191"/>
      <c r="L73" s="191"/>
    </row>
    <row r="74" spans="1:12" ht="45">
      <c r="A74" s="87" t="str">
        <f>IF('3) Describing Levels of Service'!A76=0," ",'3) Describing Levels of Service'!A76)</f>
        <v>Regulatory</v>
      </c>
      <c r="B74" s="82" t="str">
        <f>+'3) Describing Levels of Service'!B76</f>
        <v xml:space="preserve">Sites, facilities and operations comply with statutory requirements  </v>
      </c>
      <c r="C74" s="83" t="str">
        <f>IF('3) Describing Levels of Service'!H76=0," ",'3) Describing Levels of Service'!H76)</f>
        <v xml:space="preserve">Sites, facilities and operations comply with statutory requirements  </v>
      </c>
      <c r="D74" s="83" t="str">
        <f>IF('3) Describing Levels of Service'!I76=0," ",'3) Describing Levels of Service'!I76)</f>
        <v>O&amp;M data, expert assessment</v>
      </c>
      <c r="E74" s="186"/>
      <c r="F74" s="186"/>
      <c r="G74" s="186"/>
      <c r="H74" s="186"/>
      <c r="I74" s="186"/>
      <c r="J74" s="186"/>
      <c r="K74" s="186"/>
      <c r="L74" s="186"/>
    </row>
    <row r="75" spans="1:12" ht="30">
      <c r="A75" s="88" t="str">
        <f>IF('3) Describing Levels of Service'!A77=0," ",'3) Describing Levels of Service'!A77)</f>
        <v>Capacity / Availability</v>
      </c>
      <c r="B75" s="82" t="str">
        <f>+'3) Describing Levels of Service'!B77</f>
        <v>Facility and fleet availability fully meet the Programs' service requirements</v>
      </c>
      <c r="C75" s="83" t="str">
        <f>IF('3) Describing Levels of Service'!H77=0," ",'3) Describing Levels of Service'!H77)</f>
        <v/>
      </c>
      <c r="D75" s="83" t="str">
        <f>IF('3) Describing Levels of Service'!I77=0," ",'3) Describing Levels of Service'!I77)</f>
        <v>expert assessment</v>
      </c>
      <c r="E75" s="186"/>
      <c r="F75" s="186"/>
      <c r="G75" s="186"/>
      <c r="H75" s="186"/>
      <c r="I75" s="186"/>
      <c r="J75" s="186"/>
      <c r="K75" s="186"/>
      <c r="L75" s="186"/>
    </row>
    <row r="76" spans="1:12" ht="30">
      <c r="A76" s="87" t="str">
        <f>IF('3) Describing Levels of Service'!A78=0," ",'3) Describing Levels of Service'!A78)</f>
        <v>Safety</v>
      </c>
      <c r="B76" s="82" t="str">
        <f>+'3) Describing Levels of Service'!B78</f>
        <v xml:space="preserve">Facilitiesand equipment provide a safe environment for staff and users </v>
      </c>
      <c r="C76" s="83" t="str">
        <f>IF('3) Describing Levels of Service'!H78=0," ",'3) Describing Levels of Service'!H78)</f>
        <v/>
      </c>
      <c r="D76" s="83" t="str">
        <f>IF('3) Describing Levels of Service'!I78=0," ",'3) Describing Levels of Service'!I78)</f>
        <v>expert assessment, complaints</v>
      </c>
      <c r="E76" s="186"/>
      <c r="F76" s="186"/>
      <c r="G76" s="186"/>
      <c r="H76" s="186"/>
      <c r="I76" s="186"/>
      <c r="J76" s="186"/>
      <c r="K76" s="186"/>
      <c r="L76" s="186"/>
    </row>
    <row r="77" spans="1:12" ht="30">
      <c r="A77" s="87" t="str">
        <f>IF('3) Describing Levels of Service'!A79=0," ",'3) Describing Levels of Service'!A79)</f>
        <v xml:space="preserve">Quality </v>
      </c>
      <c r="B77" s="82" t="str">
        <f>+'3) Describing Levels of Service'!B79</f>
        <v xml:space="preserve">Facility and fleet quality fully meet the Program’s service requirements  </v>
      </c>
      <c r="C77" s="83" t="str">
        <f>IF('3) Describing Levels of Service'!H79=0," ",'3) Describing Levels of Service'!H79)</f>
        <v/>
      </c>
      <c r="D77" s="83" t="str">
        <f>IF('3) Describing Levels of Service'!I79=0," ",'3) Describing Levels of Service'!I79)</f>
        <v>complaints</v>
      </c>
      <c r="E77" s="186"/>
      <c r="F77" s="186"/>
      <c r="G77" s="186"/>
      <c r="H77" s="186"/>
      <c r="I77" s="186"/>
      <c r="J77" s="186"/>
      <c r="K77" s="186"/>
      <c r="L77" s="186"/>
    </row>
    <row r="78" spans="1:12" ht="30">
      <c r="A78" s="87" t="str">
        <f>IF('3) Describing Levels of Service'!A80=0," ",'3) Describing Levels of Service'!A80)</f>
        <v>Reliability</v>
      </c>
      <c r="B78" s="82" t="str">
        <f>+'3) Describing Levels of Service'!B80</f>
        <v xml:space="preserve">Fleet and facilities are maintained in a state of good repair </v>
      </c>
      <c r="C78" s="83" t="str">
        <f>IF('3) Describing Levels of Service'!H80=0," ",'3) Describing Levels of Service'!H80)</f>
        <v/>
      </c>
      <c r="D78" s="83" t="str">
        <f>IF('3) Describing Levels of Service'!I80=0," ",'3) Describing Levels of Service'!I80)</f>
        <v>expert assessment, complaints</v>
      </c>
      <c r="E78" s="186"/>
      <c r="F78" s="186"/>
      <c r="G78" s="186"/>
      <c r="H78" s="186"/>
      <c r="I78" s="186"/>
      <c r="J78" s="186"/>
      <c r="K78" s="186"/>
      <c r="L78" s="186"/>
    </row>
    <row r="79" spans="1:12" ht="30">
      <c r="A79" s="87" t="str">
        <f>IF('3) Describing Levels of Service'!A81=0," ",'3) Describing Levels of Service'!A81)</f>
        <v>Sustainability</v>
      </c>
      <c r="B79" s="82" t="str">
        <f>+'3) Describing Levels of Service'!B81</f>
        <v>Providing the service generates a low environmental impact</v>
      </c>
      <c r="C79" s="83" t="str">
        <f>IF('3) Describing Levels of Service'!H81=0," ",'3) Describing Levels of Service'!H81)</f>
        <v/>
      </c>
      <c r="D79" s="83" t="str">
        <f>IF('3) Describing Levels of Service'!I81=0," ",'3) Describing Levels of Service'!I81)</f>
        <v>expert assessment</v>
      </c>
      <c r="E79" s="182"/>
      <c r="F79" s="182"/>
      <c r="G79" s="182"/>
      <c r="H79" s="182"/>
      <c r="I79" s="182"/>
      <c r="J79" s="182"/>
      <c r="K79" s="182"/>
      <c r="L79" s="182"/>
    </row>
    <row r="80" spans="1:12">
      <c r="A80" s="199" t="str">
        <f>IF('3) Describing Levels of Service'!A82=0," ",'3) Describing Levels of Service'!A82)</f>
        <v>General Government Services</v>
      </c>
      <c r="B80" s="198"/>
      <c r="C80" s="198"/>
      <c r="D80" s="198"/>
      <c r="E80" s="202"/>
      <c r="F80" s="202"/>
      <c r="G80" s="202"/>
      <c r="H80" s="202"/>
      <c r="I80" s="202"/>
      <c r="J80" s="202"/>
      <c r="K80" s="202"/>
      <c r="L80" s="202"/>
    </row>
    <row r="81" spans="1:12" ht="45">
      <c r="A81" s="87" t="str">
        <f>IF('3) Describing Levels of Service'!A83=0," ",'3) Describing Levels of Service'!A83)</f>
        <v>Regulatory</v>
      </c>
      <c r="B81" s="82" t="str">
        <f>+'3) Describing Levels of Service'!B83</f>
        <v xml:space="preserve">Sites, facilities and operations comply with statutory requirements  </v>
      </c>
      <c r="C81" s="83" t="str">
        <f>IF('3) Describing Levels of Service'!H83=0," ",'3) Describing Levels of Service'!H83)</f>
        <v xml:space="preserve">Sites, facilities and operations comply with statutory requirements  </v>
      </c>
      <c r="D81" s="83" t="str">
        <f>IF('3) Describing Levels of Service'!I83=0," ",'3) Describing Levels of Service'!I83)</f>
        <v>O&amp;M data, expert assessment</v>
      </c>
      <c r="E81" s="186"/>
      <c r="F81" s="186"/>
      <c r="G81" s="186"/>
      <c r="H81" s="186"/>
      <c r="I81" s="186"/>
      <c r="J81" s="186"/>
      <c r="K81" s="186"/>
      <c r="L81" s="186"/>
    </row>
    <row r="82" spans="1:12" ht="30">
      <c r="A82" s="275" t="str">
        <f>IF('3) Describing Levels of Service'!A84=0," ",'3) Describing Levels of Service'!A84)</f>
        <v>Capacity / Availability</v>
      </c>
      <c r="B82" s="82" t="str">
        <f>+'3) Describing Levels of Service'!B84</f>
        <v xml:space="preserve">Facility and fleet availability fully meet the Programs' service requirements </v>
      </c>
      <c r="C82" s="83" t="str">
        <f>IF('3) Describing Levels of Service'!H84=0," ",'3) Describing Levels of Service'!H84)</f>
        <v/>
      </c>
      <c r="D82" s="83" t="str">
        <f>IF('3) Describing Levels of Service'!I84=0," ",'3) Describing Levels of Service'!I84)</f>
        <v>expert assessment, complaints</v>
      </c>
      <c r="E82" s="186"/>
      <c r="F82" s="186"/>
      <c r="G82" s="186"/>
      <c r="H82" s="186"/>
      <c r="I82" s="186"/>
      <c r="J82" s="186"/>
      <c r="K82" s="186"/>
      <c r="L82" s="186"/>
    </row>
    <row r="83" spans="1:12" ht="30">
      <c r="A83" s="276"/>
      <c r="B83" s="82" t="str">
        <f>+'3) Describing Levels of Service'!B85</f>
        <v>Facilities are accessible</v>
      </c>
      <c r="C83" s="83" t="str">
        <f>IF('3) Describing Levels of Service'!H85=0," ",'3) Describing Levels of Service'!H85)</f>
        <v/>
      </c>
      <c r="D83" s="83" t="str">
        <f>IF('3) Describing Levels of Service'!I85=0," ",'3) Describing Levels of Service'!I85)</f>
        <v>expert assessment, complaints</v>
      </c>
      <c r="E83" s="186"/>
      <c r="F83" s="186"/>
      <c r="G83" s="186"/>
      <c r="H83" s="186"/>
      <c r="I83" s="186"/>
      <c r="J83" s="186"/>
      <c r="K83" s="186"/>
      <c r="L83" s="186"/>
    </row>
    <row r="84" spans="1:12" ht="30">
      <c r="A84" s="87" t="str">
        <f>IF('3) Describing Levels of Service'!A86=0," ",'3) Describing Levels of Service'!A86)</f>
        <v>Safety</v>
      </c>
      <c r="B84" s="82" t="str">
        <f>+'3) Describing Levels of Service'!B86</f>
        <v xml:space="preserve">Facilities provide a safe environment for staff. </v>
      </c>
      <c r="C84" s="83" t="str">
        <f>IF('3) Describing Levels of Service'!H86=0," ",'3) Describing Levels of Service'!H86)</f>
        <v/>
      </c>
      <c r="D84" s="83" t="str">
        <f>IF('3) Describing Levels of Service'!I86=0," ",'3) Describing Levels of Service'!I86)</f>
        <v>expert assessment, complaints</v>
      </c>
      <c r="E84" s="186"/>
      <c r="F84" s="186"/>
      <c r="G84" s="186"/>
      <c r="H84" s="186"/>
      <c r="I84" s="186"/>
      <c r="J84" s="186"/>
      <c r="K84" s="186"/>
      <c r="L84" s="186"/>
    </row>
    <row r="85" spans="1:12" ht="30">
      <c r="A85" s="87" t="str">
        <f>IF('3) Describing Levels of Service'!A87=0," ",'3) Describing Levels of Service'!A87)</f>
        <v xml:space="preserve">Quality </v>
      </c>
      <c r="B85" s="82" t="str">
        <f>+'3) Describing Levels of Service'!B87</f>
        <v xml:space="preserve">Facility and fleet quality fully meet the Program’s service requirements  </v>
      </c>
      <c r="C85" s="83" t="str">
        <f>IF('3) Describing Levels of Service'!H87=0," ",'3) Describing Levels of Service'!H87)</f>
        <v/>
      </c>
      <c r="D85" s="83" t="str">
        <f>IF('3) Describing Levels of Service'!I87=0," ",'3) Describing Levels of Service'!I87)</f>
        <v>complaints</v>
      </c>
      <c r="E85" s="186"/>
      <c r="F85" s="186"/>
      <c r="G85" s="186"/>
      <c r="H85" s="186"/>
      <c r="I85" s="186"/>
      <c r="J85" s="186"/>
      <c r="K85" s="186"/>
      <c r="L85" s="186"/>
    </row>
    <row r="86" spans="1:12" ht="30">
      <c r="A86" s="87" t="str">
        <f>IF('3) Describing Levels of Service'!A88=0," ",'3) Describing Levels of Service'!A88)</f>
        <v>Reliability</v>
      </c>
      <c r="B86" s="82" t="str">
        <f>+'3) Describing Levels of Service'!B88</f>
        <v xml:space="preserve">Fleet and facilities are maintained in a state of good repair </v>
      </c>
      <c r="C86" s="83" t="str">
        <f>IF('3) Describing Levels of Service'!H88=0," ",'3) Describing Levels of Service'!H88)</f>
        <v/>
      </c>
      <c r="D86" s="83" t="str">
        <f>IF('3) Describing Levels of Service'!I88=0," ",'3) Describing Levels of Service'!I88)</f>
        <v>expert assessment, complaints</v>
      </c>
      <c r="E86" s="182"/>
      <c r="F86" s="182"/>
      <c r="G86" s="182"/>
      <c r="H86" s="182"/>
      <c r="I86" s="182"/>
      <c r="J86" s="182"/>
      <c r="K86" s="182"/>
      <c r="L86" s="182"/>
    </row>
    <row r="87" spans="1:12" ht="30">
      <c r="A87" s="87" t="str">
        <f>IF('3) Describing Levels of Service'!A89=0," ",'3) Describing Levels of Service'!A89)</f>
        <v>Sustainability</v>
      </c>
      <c r="B87" s="82" t="str">
        <f>+'3) Describing Levels of Service'!B89</f>
        <v>Providing the service generates a low environmental impact</v>
      </c>
      <c r="C87" s="83" t="str">
        <f>IF('3) Describing Levels of Service'!H89=0," ",'3) Describing Levels of Service'!H89)</f>
        <v/>
      </c>
      <c r="D87" s="83" t="str">
        <f>IF('3) Describing Levels of Service'!I89=0," ",'3) Describing Levels of Service'!I89)</f>
        <v>expert assessment</v>
      </c>
      <c r="E87" s="182"/>
      <c r="F87" s="182"/>
      <c r="G87" s="182"/>
      <c r="H87" s="182"/>
      <c r="I87" s="182"/>
      <c r="J87" s="182"/>
      <c r="K87" s="182"/>
      <c r="L87" s="182"/>
    </row>
    <row r="88" spans="1:12">
      <c r="A88" s="199" t="str">
        <f>IF('3) Describing Levels of Service'!A90=0," ",'3) Describing Levels of Service'!A90)</f>
        <v>Energy Services </v>
      </c>
      <c r="B88" s="199"/>
      <c r="C88" s="199"/>
      <c r="D88" s="199"/>
      <c r="E88" s="203"/>
      <c r="F88" s="203"/>
      <c r="G88" s="203"/>
      <c r="H88" s="203"/>
      <c r="I88" s="203"/>
      <c r="J88" s="203"/>
      <c r="K88" s="203"/>
      <c r="L88" s="203"/>
    </row>
    <row r="89" spans="1:12" ht="45">
      <c r="A89" s="87" t="str">
        <f>IF('3) Describing Levels of Service'!A91=0," ",'3) Describing Levels of Service'!A91)</f>
        <v>Regulatory</v>
      </c>
      <c r="B89" s="82" t="str">
        <f>+'3) Describing Levels of Service'!B91</f>
        <v xml:space="preserve">Sites, facilities and operations comply with statutory requirements  </v>
      </c>
      <c r="C89" s="83" t="str">
        <f>IF('3) Describing Levels of Service'!H91=0," ",'3) Describing Levels of Service'!H91)</f>
        <v xml:space="preserve">Sites, facilities and operations comply with statutory requirements  </v>
      </c>
      <c r="D89" s="83" t="str">
        <f>IF('3) Describing Levels of Service'!I91=0," ",'3) Describing Levels of Service'!I91)</f>
        <v>O&amp;M data, expert assessment</v>
      </c>
      <c r="E89" s="186"/>
      <c r="F89" s="186"/>
      <c r="G89" s="186"/>
      <c r="H89" s="186"/>
      <c r="I89" s="186"/>
      <c r="J89" s="186"/>
      <c r="K89" s="186"/>
      <c r="L89" s="186"/>
    </row>
    <row r="90" spans="1:12" ht="30">
      <c r="A90" s="275" t="str">
        <f>IF('3) Describing Levels of Service'!A92=0," ",'3) Describing Levels of Service'!A92)</f>
        <v>Capacity / Availability</v>
      </c>
      <c r="B90" s="82" t="str">
        <f>+'3) Describing Levels of Service'!B92</f>
        <v xml:space="preserve">Facility and fleet availability fully meet the Programs' service requirements </v>
      </c>
      <c r="C90" s="83" t="str">
        <f>IF('3) Describing Levels of Service'!H92=0," ",'3) Describing Levels of Service'!H92)</f>
        <v/>
      </c>
      <c r="D90" s="83" t="str">
        <f>IF('3) Describing Levels of Service'!I92=0," ",'3) Describing Levels of Service'!I92)</f>
        <v>expert assessment, complaints</v>
      </c>
      <c r="E90" s="186"/>
      <c r="F90" s="186"/>
      <c r="G90" s="186"/>
      <c r="H90" s="186"/>
      <c r="I90" s="186"/>
      <c r="J90" s="186"/>
      <c r="K90" s="186"/>
      <c r="L90" s="186"/>
    </row>
    <row r="91" spans="1:12" ht="30">
      <c r="A91" s="276"/>
      <c r="B91" s="82" t="str">
        <f>+'3) Describing Levels of Service'!B93</f>
        <v>Energy infrastructure is accessible for servicing lots throughout the service area</v>
      </c>
      <c r="C91" s="83" t="str">
        <f>IF('3) Describing Levels of Service'!H93=0," ",'3) Describing Levels of Service'!H93)</f>
        <v/>
      </c>
      <c r="D91" s="83" t="str">
        <f>IF('3) Describing Levels of Service'!I93=0," ",'3) Describing Levels of Service'!I93)</f>
        <v>expert assessment, complaints</v>
      </c>
      <c r="E91" s="186"/>
      <c r="F91" s="186"/>
      <c r="G91" s="186"/>
      <c r="H91" s="186"/>
      <c r="I91" s="186"/>
      <c r="J91" s="186"/>
      <c r="K91" s="186"/>
      <c r="L91" s="186"/>
    </row>
    <row r="92" spans="1:12" ht="30">
      <c r="A92" s="87" t="str">
        <f>IF('3) Describing Levels of Service'!A94=0," ",'3) Describing Levels of Service'!A94)</f>
        <v>Safety</v>
      </c>
      <c r="B92" s="82" t="str">
        <f>+'3) Describing Levels of Service'!B94</f>
        <v>Facilities provide a safe environment for staff</v>
      </c>
      <c r="C92" s="83" t="str">
        <f>IF('3) Describing Levels of Service'!H94=0," ",'3) Describing Levels of Service'!H94)</f>
        <v/>
      </c>
      <c r="D92" s="83" t="str">
        <f>IF('3) Describing Levels of Service'!I94=0," ",'3) Describing Levels of Service'!I94)</f>
        <v>expert assessment, complaints</v>
      </c>
      <c r="E92" s="186"/>
      <c r="F92" s="186"/>
      <c r="G92" s="186"/>
      <c r="H92" s="186"/>
      <c r="I92" s="186"/>
      <c r="J92" s="186"/>
      <c r="K92" s="186"/>
      <c r="L92" s="186"/>
    </row>
    <row r="93" spans="1:12" ht="30">
      <c r="A93" s="87" t="str">
        <f>IF('3) Describing Levels of Service'!A95=0," ",'3) Describing Levels of Service'!A95)</f>
        <v xml:space="preserve">Quality </v>
      </c>
      <c r="B93" s="82" t="str">
        <f>+'3) Describing Levels of Service'!B95</f>
        <v xml:space="preserve">Facility and fleet quality fully meet the Program’s service requirements </v>
      </c>
      <c r="C93" s="83" t="str">
        <f>IF('3) Describing Levels of Service'!H95=0," ",'3) Describing Levels of Service'!H95)</f>
        <v/>
      </c>
      <c r="D93" s="83" t="str">
        <f>IF('3) Describing Levels of Service'!I95=0," ",'3) Describing Levels of Service'!I95)</f>
        <v>complaints</v>
      </c>
      <c r="E93" s="186"/>
      <c r="F93" s="186"/>
      <c r="G93" s="186"/>
      <c r="H93" s="186"/>
      <c r="I93" s="186"/>
      <c r="J93" s="186"/>
      <c r="K93" s="186"/>
      <c r="L93" s="186"/>
    </row>
    <row r="94" spans="1:12">
      <c r="A94" s="87" t="str">
        <f>IF('3) Describing Levels of Service'!A96=0," ",'3) Describing Levels of Service'!A96)</f>
        <v>Reliability</v>
      </c>
      <c r="B94" s="82" t="str">
        <f>+'3) Describing Levels of Service'!B96</f>
        <v>Service outages are infrequent and short in duration</v>
      </c>
      <c r="C94" s="83" t="str">
        <f>IF('3) Describing Levels of Service'!H96=0," ",'3) Describing Levels of Service'!H96)</f>
        <v/>
      </c>
      <c r="D94" s="83" t="str">
        <f>IF('3) Describing Levels of Service'!I96=0," ",'3) Describing Levels of Service'!I96)</f>
        <v>O&amp;M data</v>
      </c>
      <c r="E94" s="182"/>
      <c r="F94" s="182"/>
      <c r="G94" s="182"/>
      <c r="H94" s="182"/>
      <c r="I94" s="182"/>
      <c r="J94" s="182"/>
      <c r="K94" s="182"/>
      <c r="L94" s="182"/>
    </row>
    <row r="95" spans="1:12" ht="30">
      <c r="A95" s="87" t="str">
        <f>IF('3) Describing Levels of Service'!A97=0," ",'3) Describing Levels of Service'!A97)</f>
        <v>Sustainability</v>
      </c>
      <c r="B95" s="82" t="str">
        <f>+'3) Describing Levels of Service'!B97</f>
        <v>Providing the service generates a low environmental impact</v>
      </c>
      <c r="C95" s="83" t="str">
        <f>IF('3) Describing Levels of Service'!H97=0," ",'3) Describing Levels of Service'!H97)</f>
        <v/>
      </c>
      <c r="D95" s="83" t="str">
        <f>IF('3) Describing Levels of Service'!I97=0," ",'3) Describing Levels of Service'!I97)</f>
        <v>expert assessment</v>
      </c>
      <c r="E95" s="182"/>
      <c r="F95" s="182"/>
      <c r="G95" s="182"/>
      <c r="H95" s="182"/>
      <c r="I95" s="182"/>
      <c r="J95" s="182"/>
      <c r="K95" s="182"/>
      <c r="L95" s="182"/>
    </row>
    <row r="96" spans="1:12">
      <c r="A96" s="79"/>
      <c r="B96" s="79"/>
      <c r="C96" s="80"/>
      <c r="D96" s="80"/>
      <c r="E96" s="79"/>
      <c r="F96" s="79"/>
      <c r="G96" s="79"/>
      <c r="H96" s="79"/>
      <c r="I96" s="79"/>
      <c r="J96" s="79"/>
      <c r="K96" s="79"/>
      <c r="L96" s="79"/>
    </row>
    <row r="97" spans="1:12">
      <c r="A97" s="79" t="s">
        <v>122</v>
      </c>
      <c r="B97" s="79"/>
      <c r="C97" s="80"/>
      <c r="D97" s="80"/>
      <c r="E97" s="79"/>
      <c r="F97" s="79"/>
      <c r="G97" s="79"/>
      <c r="H97" s="79"/>
      <c r="I97" s="79"/>
      <c r="J97" s="79"/>
      <c r="K97" s="79"/>
      <c r="L97" s="79"/>
    </row>
    <row r="98" spans="1:12">
      <c r="A98" s="79"/>
      <c r="B98" s="79"/>
      <c r="C98" s="80"/>
      <c r="D98" s="80"/>
      <c r="E98" s="79"/>
      <c r="F98" s="79"/>
      <c r="G98" s="79"/>
      <c r="H98" s="79"/>
      <c r="I98" s="79"/>
      <c r="J98" s="79"/>
      <c r="K98" s="79"/>
      <c r="L98" s="79"/>
    </row>
    <row r="99" spans="1:12">
      <c r="A99" s="79"/>
      <c r="B99" s="79"/>
      <c r="C99" s="80"/>
      <c r="D99" s="80"/>
      <c r="E99" s="79"/>
      <c r="F99" s="79"/>
      <c r="G99" s="79"/>
      <c r="H99" s="79"/>
      <c r="I99" s="79"/>
      <c r="J99" s="79"/>
      <c r="K99" s="79"/>
      <c r="L99" s="79"/>
    </row>
    <row r="100" spans="1:12">
      <c r="A100" s="79"/>
      <c r="B100" s="79"/>
      <c r="C100" s="80"/>
      <c r="D100" s="80"/>
      <c r="E100" s="79"/>
      <c r="F100" s="79"/>
      <c r="G100" s="79"/>
      <c r="H100" s="79"/>
      <c r="I100" s="79"/>
      <c r="J100" s="79"/>
      <c r="K100" s="79"/>
      <c r="L100" s="79"/>
    </row>
    <row r="101" spans="1:12">
      <c r="A101" s="79"/>
      <c r="B101" s="79"/>
      <c r="C101" s="80"/>
      <c r="D101" s="80"/>
      <c r="E101" s="79"/>
      <c r="F101" s="79"/>
      <c r="G101" s="79"/>
      <c r="H101" s="79"/>
      <c r="I101" s="79"/>
      <c r="J101" s="79"/>
      <c r="K101" s="79"/>
      <c r="L101" s="79"/>
    </row>
    <row r="102" spans="1:12">
      <c r="A102" s="79"/>
      <c r="B102" s="79"/>
      <c r="C102" s="80"/>
      <c r="D102" s="80"/>
      <c r="E102" s="79"/>
      <c r="F102" s="79"/>
      <c r="G102" s="79"/>
      <c r="H102" s="79"/>
      <c r="I102" s="79"/>
      <c r="J102" s="79"/>
      <c r="K102" s="79"/>
      <c r="L102" s="79"/>
    </row>
    <row r="103" spans="1:12">
      <c r="A103" s="79"/>
      <c r="B103" s="79"/>
      <c r="C103" s="80"/>
      <c r="D103" s="80"/>
      <c r="E103" s="79"/>
      <c r="F103" s="79"/>
      <c r="G103" s="79"/>
      <c r="H103" s="79"/>
      <c r="I103" s="79"/>
      <c r="J103" s="79"/>
      <c r="K103" s="79"/>
      <c r="L103" s="79"/>
    </row>
    <row r="104" spans="1:12">
      <c r="A104" s="79"/>
      <c r="B104" s="79"/>
      <c r="C104" s="80"/>
      <c r="D104" s="80"/>
      <c r="E104" s="79"/>
      <c r="F104" s="79"/>
      <c r="G104" s="79"/>
      <c r="H104" s="79"/>
      <c r="I104" s="79"/>
      <c r="J104" s="79"/>
      <c r="K104" s="79"/>
      <c r="L104" s="79"/>
    </row>
    <row r="105" spans="1:12">
      <c r="A105" s="79"/>
      <c r="B105" s="79"/>
      <c r="C105" s="80"/>
      <c r="D105" s="80"/>
      <c r="E105" s="79"/>
      <c r="F105" s="79"/>
      <c r="G105" s="79"/>
      <c r="H105" s="79"/>
      <c r="I105" s="79"/>
      <c r="J105" s="79"/>
      <c r="K105" s="79"/>
      <c r="L105" s="79"/>
    </row>
    <row r="106" spans="1:12">
      <c r="A106" s="79"/>
      <c r="B106" s="79"/>
      <c r="C106" s="80"/>
      <c r="D106" s="80"/>
      <c r="E106" s="79"/>
      <c r="F106" s="79"/>
      <c r="G106" s="79"/>
      <c r="H106" s="79"/>
      <c r="I106" s="79"/>
      <c r="J106" s="79"/>
      <c r="K106" s="79"/>
      <c r="L106" s="79"/>
    </row>
    <row r="107" spans="1:12">
      <c r="A107" s="79"/>
      <c r="B107" s="79"/>
      <c r="C107" s="80"/>
      <c r="D107" s="80"/>
      <c r="E107" s="79"/>
      <c r="F107" s="79"/>
      <c r="G107" s="79"/>
      <c r="H107" s="79"/>
      <c r="I107" s="79"/>
      <c r="J107" s="79"/>
      <c r="K107" s="79"/>
      <c r="L107" s="79"/>
    </row>
    <row r="108" spans="1:12">
      <c r="A108" s="79"/>
      <c r="B108" s="79"/>
      <c r="C108" s="80"/>
      <c r="D108" s="80"/>
      <c r="E108" s="79"/>
      <c r="F108" s="79"/>
      <c r="G108" s="79"/>
      <c r="H108" s="79"/>
      <c r="I108" s="79"/>
      <c r="J108" s="79"/>
      <c r="K108" s="79"/>
      <c r="L108" s="79"/>
    </row>
    <row r="109" spans="1:12">
      <c r="A109" s="79"/>
      <c r="B109" s="79"/>
      <c r="C109" s="80"/>
      <c r="D109" s="80"/>
      <c r="E109" s="79"/>
      <c r="F109" s="79"/>
      <c r="G109" s="79"/>
      <c r="H109" s="79"/>
      <c r="I109" s="79"/>
      <c r="J109" s="79"/>
      <c r="K109" s="79"/>
      <c r="L109" s="79"/>
    </row>
    <row r="110" spans="1:12">
      <c r="A110" s="79"/>
      <c r="B110" s="79"/>
      <c r="C110" s="80"/>
      <c r="D110" s="80"/>
      <c r="E110" s="79"/>
      <c r="F110" s="79"/>
      <c r="G110" s="79"/>
      <c r="H110" s="79"/>
      <c r="I110" s="79"/>
      <c r="J110" s="79"/>
      <c r="K110" s="79"/>
      <c r="L110" s="79"/>
    </row>
    <row r="111" spans="1:12">
      <c r="A111" s="79"/>
      <c r="B111" s="79"/>
      <c r="C111" s="80"/>
      <c r="D111" s="80"/>
      <c r="E111" s="80"/>
      <c r="F111" s="80"/>
      <c r="G111" s="80"/>
      <c r="H111" s="80"/>
      <c r="I111" s="80"/>
      <c r="J111" s="80"/>
      <c r="K111" s="80"/>
      <c r="L111" s="80"/>
    </row>
    <row r="112" spans="1:12">
      <c r="A112" s="79"/>
      <c r="B112" s="79"/>
      <c r="C112" s="80"/>
      <c r="D112" s="80"/>
      <c r="E112" s="80"/>
      <c r="F112" s="80"/>
      <c r="G112" s="80"/>
      <c r="H112" s="80"/>
      <c r="I112" s="80"/>
      <c r="J112" s="80"/>
      <c r="K112" s="80"/>
      <c r="L112" s="80"/>
    </row>
    <row r="113" spans="1:12">
      <c r="A113" s="79"/>
      <c r="B113" s="79"/>
      <c r="C113" s="80"/>
      <c r="D113" s="80"/>
      <c r="E113" s="80"/>
      <c r="F113" s="80"/>
      <c r="G113" s="80"/>
      <c r="H113" s="80"/>
      <c r="I113" s="80"/>
      <c r="J113" s="80"/>
      <c r="K113" s="80"/>
      <c r="L113" s="80"/>
    </row>
    <row r="114" spans="1:12">
      <c r="A114" s="79"/>
      <c r="B114" s="79"/>
      <c r="C114" s="80"/>
      <c r="D114" s="80"/>
      <c r="E114" s="80"/>
      <c r="F114" s="80"/>
      <c r="G114" s="80"/>
      <c r="H114" s="80"/>
      <c r="I114" s="80"/>
      <c r="J114" s="80"/>
      <c r="K114" s="80"/>
      <c r="L114" s="80"/>
    </row>
    <row r="115" spans="1:12">
      <c r="A115" s="79"/>
      <c r="B115" s="79"/>
      <c r="C115" s="80"/>
      <c r="D115" s="80"/>
      <c r="E115" s="80"/>
      <c r="F115" s="80"/>
      <c r="G115" s="80"/>
      <c r="H115" s="80"/>
      <c r="I115" s="80"/>
      <c r="J115" s="80"/>
      <c r="K115" s="80"/>
      <c r="L115" s="80"/>
    </row>
    <row r="116" spans="1:12">
      <c r="A116" s="79"/>
      <c r="B116" s="79"/>
      <c r="C116" s="80"/>
      <c r="D116" s="80"/>
      <c r="E116" s="80"/>
      <c r="F116" s="80"/>
      <c r="G116" s="80"/>
      <c r="H116" s="80"/>
      <c r="I116" s="80"/>
      <c r="J116" s="80"/>
      <c r="K116" s="80"/>
      <c r="L116" s="80"/>
    </row>
    <row r="117" spans="1:12">
      <c r="A117" s="79"/>
      <c r="B117" s="79"/>
      <c r="C117" s="80"/>
      <c r="D117" s="80"/>
      <c r="E117" s="80"/>
      <c r="F117" s="80"/>
      <c r="G117" s="80"/>
      <c r="H117" s="80"/>
      <c r="I117" s="80"/>
      <c r="J117" s="80"/>
      <c r="K117" s="80"/>
      <c r="L117" s="80"/>
    </row>
    <row r="118" spans="1:12">
      <c r="A118" s="79"/>
      <c r="B118" s="79"/>
      <c r="C118" s="80"/>
      <c r="D118" s="80"/>
      <c r="E118" s="80"/>
      <c r="F118" s="80"/>
      <c r="G118" s="80"/>
      <c r="H118" s="80"/>
      <c r="I118" s="80"/>
      <c r="J118" s="80"/>
      <c r="K118" s="80"/>
      <c r="L118" s="80"/>
    </row>
  </sheetData>
  <mergeCells count="25">
    <mergeCell ref="A59:A60"/>
    <mergeCell ref="A67:A68"/>
    <mergeCell ref="A82:A83"/>
    <mergeCell ref="A90:A91"/>
    <mergeCell ref="A28:A29"/>
    <mergeCell ref="A39:A40"/>
    <mergeCell ref="A44:A45"/>
    <mergeCell ref="L10:L11"/>
    <mergeCell ref="A10:A11"/>
    <mergeCell ref="B10:B11"/>
    <mergeCell ref="C10:C11"/>
    <mergeCell ref="D10:D11"/>
    <mergeCell ref="K10:K11"/>
    <mergeCell ref="H10:J10"/>
    <mergeCell ref="G10:G11"/>
    <mergeCell ref="E10:E11"/>
    <mergeCell ref="F10:F11"/>
    <mergeCell ref="F31:L31"/>
    <mergeCell ref="F37:L37"/>
    <mergeCell ref="A48:A51"/>
    <mergeCell ref="A52:A53"/>
    <mergeCell ref="A14:A15"/>
    <mergeCell ref="A17:A18"/>
    <mergeCell ref="A24:A25"/>
    <mergeCell ref="A19:A20"/>
  </mergeCells>
  <phoneticPr fontId="37" type="noConversion"/>
  <pageMargins left="0.7" right="0.7" top="0.75" bottom="0.75" header="0.3" footer="0.3"/>
  <pageSetup paperSize="3" scale="34" fitToHeight="0" orientation="portrait" r:id="rId1"/>
  <drawing r:id="rId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A962F"/>
    <pageSetUpPr fitToPage="1"/>
  </sheetPr>
  <dimension ref="A1:I128"/>
  <sheetViews>
    <sheetView tabSelected="1" view="pageBreakPreview" zoomScale="40" zoomScaleNormal="55" zoomScaleSheetLayoutView="40" workbookViewId="0">
      <pane ySplit="11" topLeftCell="A81" activePane="bottomLeft" state="frozen"/>
      <selection activeCell="F39" sqref="F39"/>
      <selection pane="bottomLeft" activeCell="F39" sqref="F39"/>
    </sheetView>
  </sheetViews>
  <sheetFormatPr defaultColWidth="8.85546875" defaultRowHeight="15"/>
  <cols>
    <col min="1" max="1" width="15.85546875" customWidth="1"/>
    <col min="2" max="3" width="35.7109375" customWidth="1"/>
    <col min="4" max="4" width="13.28515625" customWidth="1"/>
    <col min="5" max="6" width="25.7109375" customWidth="1"/>
    <col min="7" max="7" width="13.85546875" customWidth="1"/>
    <col min="8" max="8" width="30.7109375" customWidth="1"/>
  </cols>
  <sheetData>
    <row r="1" spans="1:9" ht="26.25">
      <c r="A1" s="94" t="s">
        <v>422</v>
      </c>
      <c r="B1" s="95"/>
      <c r="C1" s="95"/>
      <c r="D1" s="96"/>
      <c r="E1" s="96"/>
      <c r="F1" s="96"/>
      <c r="G1" s="96"/>
      <c r="H1" s="96"/>
    </row>
    <row r="2" spans="1:9" ht="15.95" customHeight="1">
      <c r="A2" s="158"/>
      <c r="B2" s="158"/>
      <c r="C2" s="158"/>
      <c r="D2" s="149"/>
      <c r="E2" s="149"/>
      <c r="F2" s="149"/>
      <c r="G2" s="149"/>
      <c r="H2" s="149"/>
    </row>
    <row r="3" spans="1:9" ht="15.95" customHeight="1">
      <c r="A3" s="153" t="s">
        <v>4</v>
      </c>
      <c r="B3" s="150"/>
      <c r="C3" s="150"/>
      <c r="D3" s="149"/>
      <c r="E3" s="149"/>
      <c r="F3" s="149"/>
      <c r="G3" s="149"/>
      <c r="H3" s="149"/>
    </row>
    <row r="4" spans="1:9" ht="15.95" customHeight="1">
      <c r="A4" s="149" t="s">
        <v>451</v>
      </c>
      <c r="B4" s="149"/>
      <c r="C4" s="149"/>
      <c r="D4" s="149"/>
      <c r="E4" s="149"/>
      <c r="F4" s="149"/>
      <c r="G4" s="149"/>
      <c r="H4" s="149"/>
    </row>
    <row r="5" spans="1:9">
      <c r="A5" s="149"/>
      <c r="B5" s="149"/>
      <c r="C5" s="149"/>
      <c r="D5" s="149"/>
      <c r="E5" s="149"/>
      <c r="F5" s="149"/>
      <c r="G5" s="149"/>
      <c r="H5" s="149"/>
    </row>
    <row r="6" spans="1:9">
      <c r="A6" s="149" t="s">
        <v>62</v>
      </c>
      <c r="B6" s="149"/>
      <c r="C6" s="149"/>
      <c r="D6" s="149"/>
      <c r="E6" s="149"/>
      <c r="F6" s="149"/>
      <c r="G6" s="149"/>
      <c r="H6" s="149"/>
    </row>
    <row r="7" spans="1:9">
      <c r="A7" s="149" t="s">
        <v>13</v>
      </c>
      <c r="B7" s="149"/>
      <c r="C7" s="149"/>
      <c r="D7" s="149"/>
      <c r="E7" s="149"/>
      <c r="F7" s="149"/>
      <c r="G7" s="149"/>
      <c r="H7" s="149"/>
    </row>
    <row r="8" spans="1:9">
      <c r="A8" s="149" t="s">
        <v>433</v>
      </c>
      <c r="B8" s="149"/>
      <c r="C8" s="149"/>
      <c r="D8" s="149"/>
      <c r="E8" s="149"/>
      <c r="F8" s="149"/>
      <c r="G8" s="149"/>
      <c r="H8" s="149"/>
    </row>
    <row r="9" spans="1:9">
      <c r="A9" s="149"/>
      <c r="B9" s="149"/>
      <c r="C9" s="149"/>
      <c r="D9" s="149"/>
      <c r="E9" s="149"/>
      <c r="F9" s="149"/>
      <c r="G9" s="149"/>
      <c r="H9" s="149"/>
    </row>
    <row r="10" spans="1:9" ht="15" customHeight="1">
      <c r="A10" s="272" t="str">
        <f>'4) Evaluation of Services'!A10</f>
        <v>Service Characteristic</v>
      </c>
      <c r="B10" s="272" t="str">
        <f>'4) Evaluation of Services'!B10</f>
        <v>Indicator</v>
      </c>
      <c r="C10" s="272" t="str">
        <f>'4) Evaluation of Services'!C10</f>
        <v>Level of Service Commitment</v>
      </c>
      <c r="D10" s="272" t="s">
        <v>273</v>
      </c>
      <c r="E10" s="272" t="s">
        <v>150</v>
      </c>
      <c r="F10" s="272" t="s">
        <v>149</v>
      </c>
      <c r="G10" s="272" t="s">
        <v>5</v>
      </c>
      <c r="H10" s="272" t="s">
        <v>450</v>
      </c>
    </row>
    <row r="11" spans="1:9" ht="36" customHeight="1">
      <c r="A11" s="272"/>
      <c r="B11" s="272"/>
      <c r="C11" s="272"/>
      <c r="D11" s="272"/>
      <c r="E11" s="272"/>
      <c r="F11" s="272"/>
      <c r="G11" s="272"/>
      <c r="H11" s="272"/>
    </row>
    <row r="12" spans="1:9">
      <c r="A12" s="206" t="str">
        <f>'4) Evaluation of Services'!A12</f>
        <v>Drinking Water </v>
      </c>
      <c r="B12" s="198"/>
      <c r="C12" s="198"/>
      <c r="D12" s="198"/>
      <c r="E12" s="198"/>
      <c r="F12" s="198"/>
      <c r="G12" s="198"/>
      <c r="H12" s="198"/>
    </row>
    <row r="13" spans="1:9">
      <c r="A13" s="279" t="s">
        <v>479</v>
      </c>
      <c r="B13" s="280"/>
      <c r="C13" s="280"/>
      <c r="D13" s="280"/>
      <c r="E13" s="280"/>
      <c r="F13" s="280"/>
      <c r="G13" s="280"/>
      <c r="H13" s="281"/>
    </row>
    <row r="14" spans="1:9" ht="95.1" customHeight="1">
      <c r="A14" s="285" t="s">
        <v>478</v>
      </c>
      <c r="B14" s="286"/>
      <c r="C14" s="286"/>
      <c r="D14" s="286"/>
      <c r="E14" s="286"/>
      <c r="F14" s="286"/>
      <c r="G14" s="286"/>
      <c r="H14" s="287"/>
    </row>
    <row r="15" spans="1:9" ht="30">
      <c r="A15" s="81" t="str">
        <f>'4) Evaluation of Services'!A13</f>
        <v>Regulatory</v>
      </c>
      <c r="B15" s="82" t="str">
        <f>'4) Evaluation of Services'!B13</f>
        <v xml:space="preserve">Drinking water quality complies with statutory requirements </v>
      </c>
      <c r="C15" s="82" t="str">
        <f>'4) Evaluation of Services'!C13</f>
        <v xml:space="preserve">Drinking water quality complies with statutory requirements </v>
      </c>
      <c r="D15" s="82" t="str">
        <f>IF('4) Evaluation of Services'!F13="Yes","Yes",IF('4) Evaluation of Services'!G13="Yes","Yes","No"))</f>
        <v>No</v>
      </c>
      <c r="E15" s="82" t="str">
        <f>IF(ISBLANK('4) Evaluation of Services'!L13)=TRUE,"",'4) Evaluation of Services'!L13)</f>
        <v/>
      </c>
      <c r="F15" s="82" t="str">
        <f>IF(ISBLANK('4) Evaluation of Services'!K13)=TRUE,"",'4) Evaluation of Services'!K13)</f>
        <v/>
      </c>
      <c r="G15" s="182"/>
      <c r="H15" s="182"/>
      <c r="I15" s="15"/>
    </row>
    <row r="16" spans="1:9" ht="45">
      <c r="A16" s="270" t="str">
        <f>'4) Evaluation of Services'!A14</f>
        <v>Capacity / Availability</v>
      </c>
      <c r="B16" s="82" t="str">
        <f>'4) Evaluation of Services'!B14</f>
        <v>Available water supply is sufficient for customers' needs</v>
      </c>
      <c r="C16" s="82" t="str">
        <f>'4) Evaluation of Services'!C14</f>
        <v>Capacity is available for basic household needs only; no garden irrigation</v>
      </c>
      <c r="D16" s="82" t="str">
        <f>IF('4) Evaluation of Services'!F14="Yes","Yes",IF('4) Evaluation of Services'!G14="Yes","Yes","No"))</f>
        <v>No</v>
      </c>
      <c r="E16" s="82" t="str">
        <f>IF(ISBLANK('4) Evaluation of Services'!L14)=TRUE,"",'4) Evaluation of Services'!L14)</f>
        <v/>
      </c>
      <c r="F16" s="82" t="str">
        <f>IF(ISBLANK('4) Evaluation of Services'!K14)=TRUE,"",'4) Evaluation of Services'!K14)</f>
        <v/>
      </c>
      <c r="G16" s="182"/>
      <c r="H16" s="182"/>
      <c r="I16" s="15"/>
    </row>
    <row r="17" spans="1:9" ht="45">
      <c r="A17" s="271"/>
      <c r="B17" s="82" t="str">
        <f>'4) Evaluation of Services'!B15</f>
        <v>Water distribution infrastructure is accessible for servicing lots throughout the service area</v>
      </c>
      <c r="C17" s="82" t="str">
        <f>'4) Evaluation of Services'!C15</f>
        <v>Piped water distribution is available to all users in the community.</v>
      </c>
      <c r="D17" s="82" t="str">
        <f>IF('4) Evaluation of Services'!F15="Yes","Yes",IF('4) Evaluation of Services'!G15="Yes","Yes","No"))</f>
        <v>Yes</v>
      </c>
      <c r="E17" s="82" t="str">
        <f>IF(ISBLANK('4) Evaluation of Services'!L15)=TRUE,"",'4) Evaluation of Services'!L15)</f>
        <v>Reduce service level to "most".</v>
      </c>
      <c r="F17" s="82" t="str">
        <f>IF(ISBLANK('4) Evaluation of Services'!K15)=TRUE,"",'4) Evaluation of Services'!K15)</f>
        <v>No cost.  Unconnected customers have acceptable wells.</v>
      </c>
      <c r="G17" s="182" t="s">
        <v>453</v>
      </c>
      <c r="H17" s="182" t="s">
        <v>457</v>
      </c>
      <c r="I17" s="15"/>
    </row>
    <row r="18" spans="1:9" ht="30">
      <c r="A18" s="81" t="str">
        <f>'4) Evaluation of Services'!A16</f>
        <v>Safety</v>
      </c>
      <c r="B18" s="82" t="str">
        <f>'4) Evaluation of Services'!B16</f>
        <v>Water supply is sufficient for firefighting purposes</v>
      </c>
      <c r="C18" s="82" t="str">
        <f>'4) Evaluation of Services'!C16</f>
        <v>The community does not supply water for firefighting purposes.</v>
      </c>
      <c r="D18" s="82" t="str">
        <f>IF('4) Evaluation of Services'!F16="Yes","Yes",IF('4) Evaluation of Services'!G16="Yes","Yes","No"))</f>
        <v>No</v>
      </c>
      <c r="E18" s="82" t="str">
        <f>IF(ISBLANK('4) Evaluation of Services'!L16)=TRUE,"",'4) Evaluation of Services'!L16)</f>
        <v/>
      </c>
      <c r="F18" s="82" t="str">
        <f>IF(ISBLANK('4) Evaluation of Services'!K16)=TRUE,"",'4) Evaluation of Services'!K16)</f>
        <v/>
      </c>
      <c r="G18" s="182"/>
      <c r="H18" s="182"/>
      <c r="I18" s="15"/>
    </row>
    <row r="19" spans="1:9" ht="30">
      <c r="A19" s="97" t="str">
        <f>'4) Evaluation of Services'!A17</f>
        <v>Quality</v>
      </c>
      <c r="B19" s="82" t="str">
        <f>'4) Evaluation of Services'!B17</f>
        <v>Water service pressure is adequate at customer connections</v>
      </c>
      <c r="C19" s="82" t="str">
        <f>'4) Evaluation of Services'!C17</f>
        <v>Few customer complaints about water pressure in isolated areas.</v>
      </c>
      <c r="D19" s="82" t="str">
        <f>IF('4) Evaluation of Services'!F17="Yes","Yes",IF('4) Evaluation of Services'!G17="Yes","Yes","No"))</f>
        <v>No</v>
      </c>
      <c r="E19" s="82" t="str">
        <f>IF(ISBLANK('4) Evaluation of Services'!L17)=TRUE,"",'4) Evaluation of Services'!L17)</f>
        <v/>
      </c>
      <c r="F19" s="82" t="str">
        <f>IF(ISBLANK('4) Evaluation of Services'!K17)=TRUE,"",'4) Evaluation of Services'!K17)</f>
        <v/>
      </c>
      <c r="G19" s="182"/>
      <c r="H19" s="182"/>
      <c r="I19" s="15"/>
    </row>
    <row r="20" spans="1:9" ht="60">
      <c r="A20" s="98" t="str">
        <f>'4) Evaluation of Services'!A18</f>
        <v xml:space="preserve"> </v>
      </c>
      <c r="B20" s="82" t="str">
        <f>'4) Evaluation of Services'!B18</f>
        <v>Water quality is aesthetically pleasing</v>
      </c>
      <c r="C20" s="82" t="str">
        <f>'4) Evaluation of Services'!C18</f>
        <v>Meets customer expectations year round on all of: taste, colour, odour, staining.</v>
      </c>
      <c r="D20" s="82" t="str">
        <f>IF('4) Evaluation of Services'!F18="Yes","Yes",IF('4) Evaluation of Services'!G18="Yes","Yes","No"))</f>
        <v>Yes</v>
      </c>
      <c r="E20" s="82" t="str">
        <f>IF(ISBLANK('4) Evaluation of Services'!L18)=TRUE,"",'4) Evaluation of Services'!L18)</f>
        <v>Improve public information on  door hanger notices for flushing</v>
      </c>
      <c r="F20" s="82" t="str">
        <f>IF(ISBLANK('4) Evaluation of Services'!K18)=TRUE,"",'4) Evaluation of Services'!K18)</f>
        <v>$2,000 one-time cost to reprint door hangers with improved water quality notice.</v>
      </c>
      <c r="G20" s="182" t="s">
        <v>452</v>
      </c>
      <c r="H20" s="182" t="s">
        <v>456</v>
      </c>
      <c r="I20" s="15"/>
    </row>
    <row r="21" spans="1:9" ht="75">
      <c r="A21" s="270" t="str">
        <f>'4) Evaluation of Services'!A19</f>
        <v>Reliability</v>
      </c>
      <c r="B21" s="82" t="str">
        <f>'4) Evaluation of Services'!B19</f>
        <v xml:space="preserve">Water quality notices are infrequent and short in duration </v>
      </c>
      <c r="C21" s="82" t="str">
        <f>'4) Evaluation of Services'!C19</f>
        <v>Boil water notices occur no more often than every 5 years, or treated water  fails to meet a chemical or radiological guideline from time to time</v>
      </c>
      <c r="D21" s="82" t="str">
        <f>IF('4) Evaluation of Services'!F19="Yes","Yes",IF('4) Evaluation of Services'!G19="Yes","Yes","No"))</f>
        <v>No</v>
      </c>
      <c r="E21" s="82" t="str">
        <f>IF(ISBLANK('4) Evaluation of Services'!L19)=TRUE,"",'4) Evaluation of Services'!L19)</f>
        <v/>
      </c>
      <c r="F21" s="82" t="str">
        <f>IF(ISBLANK('4) Evaluation of Services'!K19)=TRUE,"",'4) Evaluation of Services'!K19)</f>
        <v/>
      </c>
      <c r="G21" s="182"/>
      <c r="H21" s="182"/>
      <c r="I21" s="15"/>
    </row>
    <row r="22" spans="1:9" ht="150">
      <c r="A22" s="271">
        <f>'4) Evaluation of Services'!A20</f>
        <v>0</v>
      </c>
      <c r="B22" s="82" t="str">
        <f>'4) Evaluation of Services'!B20</f>
        <v>Service outages are infrequent and short in duration</v>
      </c>
      <c r="C22" s="82" t="str">
        <f>'4) Evaluation of Services'!C20</f>
        <v>Some minor disruptions to service provision, but few major disruptions.</v>
      </c>
      <c r="D22" s="82" t="str">
        <f>IF('4) Evaluation of Services'!F20="Yes","Yes",IF('4) Evaluation of Services'!G20="Yes","Yes","No"))</f>
        <v>Yes</v>
      </c>
      <c r="E22" s="82" t="str">
        <f>IF(ISBLANK('4) Evaluation of Services'!L20)=TRUE,"",'4) Evaluation of Services'!L20)</f>
        <v>Accelerated watermain renewal is also needed to address distribution losses and avoid further reduction of the capacity LOS.  Requires $200 increase in annual water charges per account.  Recommend to Council to phase in over 3 years.</v>
      </c>
      <c r="F22" s="82" t="str">
        <f>IF(ISBLANK('4) Evaluation of Services'!K20)=TRUE,"",'4) Evaluation of Services'!K20)</f>
        <v xml:space="preserve">$30,000/year additional revenue required based on engineering assessment. </v>
      </c>
      <c r="G22" s="182" t="s">
        <v>454</v>
      </c>
      <c r="H22" s="182" t="s">
        <v>455</v>
      </c>
      <c r="I22" s="15"/>
    </row>
    <row r="23" spans="1:9" ht="75">
      <c r="A23" s="81" t="str">
        <f>'4) Evaluation of Services'!A21</f>
        <v>Sustainability</v>
      </c>
      <c r="B23" s="82" t="str">
        <f>'4) Evaluation of Services'!B21</f>
        <v xml:space="preserve">Providing the service generates a low environmental impact </v>
      </c>
      <c r="C23" s="82" t="str">
        <f>'4) Evaluation of Services'!C21</f>
        <v>Some infrastructure meets current best practices for energy efficiency and GHG emisisons, and chlorine releases to aquatic environments are infrequent</v>
      </c>
      <c r="D23" s="82" t="str">
        <f>IF('4) Evaluation of Services'!F21="Yes","Yes",IF('4) Evaluation of Services'!G21="Yes","Yes","No"))</f>
        <v>No</v>
      </c>
      <c r="E23" s="82" t="str">
        <f>IF(ISBLANK('4) Evaluation of Services'!L21)=TRUE,"",'4) Evaluation of Services'!L21)</f>
        <v/>
      </c>
      <c r="F23" s="82" t="str">
        <f>IF(ISBLANK('4) Evaluation of Services'!K21)=TRUE,"",'4) Evaluation of Services'!K21)</f>
        <v/>
      </c>
      <c r="G23" s="182"/>
      <c r="H23" s="182"/>
      <c r="I23" s="15"/>
    </row>
    <row r="24" spans="1:9">
      <c r="A24" s="200" t="str">
        <f>'4) Evaluation of Services'!A22</f>
        <v>Sewer</v>
      </c>
      <c r="B24" s="200"/>
      <c r="C24" s="200"/>
      <c r="D24" s="200"/>
      <c r="E24" s="200"/>
      <c r="F24" s="200"/>
      <c r="G24" s="201"/>
      <c r="H24" s="201"/>
      <c r="I24" s="15"/>
    </row>
    <row r="25" spans="1:9" s="20" customFormat="1">
      <c r="A25" s="279" t="s">
        <v>479</v>
      </c>
      <c r="B25" s="280"/>
      <c r="C25" s="280"/>
      <c r="D25" s="280"/>
      <c r="E25" s="280"/>
      <c r="F25" s="280"/>
      <c r="G25" s="280"/>
      <c r="H25" s="281"/>
    </row>
    <row r="26" spans="1:9" ht="135" customHeight="1">
      <c r="A26" s="282" t="s">
        <v>541</v>
      </c>
      <c r="B26" s="283"/>
      <c r="C26" s="283"/>
      <c r="D26" s="283"/>
      <c r="E26" s="283"/>
      <c r="F26" s="283"/>
      <c r="G26" s="283"/>
      <c r="H26" s="284"/>
    </row>
    <row r="27" spans="1:9" ht="30">
      <c r="A27" s="81" t="str">
        <f>'4) Evaluation of Services'!A23</f>
        <v>Regulatory</v>
      </c>
      <c r="B27" s="82" t="str">
        <f>'4) Evaluation of Services'!B23</f>
        <v xml:space="preserve">Discharges comply with statutory requirements </v>
      </c>
      <c r="C27" s="82" t="str">
        <f>'4) Evaluation of Services'!C23</f>
        <v xml:space="preserve">Discharges comply with statutory requirements </v>
      </c>
      <c r="D27" s="82" t="str">
        <f>IF('4) Evaluation of Services'!F23="Yes","Yes",IF('4) Evaluation of Services'!G23="Yes","Yes","No"))</f>
        <v>No</v>
      </c>
      <c r="E27" s="82" t="str">
        <f>IF(ISBLANK('4) Evaluation of Services'!L23)=TRUE,"",'4) Evaluation of Services'!L23)</f>
        <v/>
      </c>
      <c r="F27" s="82" t="str">
        <f>IF(ISBLANK('4) Evaluation of Services'!K23)=TRUE,"",'4) Evaluation of Services'!K23)</f>
        <v/>
      </c>
      <c r="G27" s="16"/>
      <c r="H27" s="16"/>
      <c r="I27" s="15"/>
    </row>
    <row r="28" spans="1:9" ht="45">
      <c r="A28" s="270" t="str">
        <f>'4) Evaluation of Services'!A24</f>
        <v>Capacity / Availability</v>
      </c>
      <c r="B28" s="82" t="str">
        <f>'4) Evaluation of Services'!B24</f>
        <v xml:space="preserve">Treatment capacityis adequate for peak flow </v>
      </c>
      <c r="C28" s="82" t="str">
        <f>'4) Evaluation of Services'!C24</f>
        <v>Treatment plant is operating at 80-90% on one or more design parameters.</v>
      </c>
      <c r="D28" s="82" t="str">
        <f>IF('4) Evaluation of Services'!F24="Yes","Yes",IF('4) Evaluation of Services'!G24="Yes","Yes","No"))</f>
        <v>No</v>
      </c>
      <c r="E28" s="82" t="str">
        <f>IF(ISBLANK('4) Evaluation of Services'!L24)=TRUE,"",'4) Evaluation of Services'!L24)</f>
        <v/>
      </c>
      <c r="F28" s="82" t="str">
        <f>IF(ISBLANK('4) Evaluation of Services'!K24)=TRUE,"",'4) Evaluation of Services'!K24)</f>
        <v/>
      </c>
      <c r="G28" s="16"/>
      <c r="H28" s="16"/>
      <c r="I28" s="15"/>
    </row>
    <row r="29" spans="1:9" ht="75">
      <c r="A29" s="271" t="str">
        <f>'4) Evaluation of Services'!A25</f>
        <v xml:space="preserve"> </v>
      </c>
      <c r="B29" s="82" t="str">
        <f>'4) Evaluation of Services'!B25</f>
        <v>Sewer collection infrastructure is accessible for servicing lots throughout the service area</v>
      </c>
      <c r="C29" s="82" t="str">
        <f>'4) Evaluation of Services'!C25</f>
        <v>Trucked wastewater collection is available to all users at least twice per week.
Piped sewer collection is available to some users.</v>
      </c>
      <c r="D29" s="82" t="str">
        <f>IF('4) Evaluation of Services'!F25="Yes","Yes",IF('4) Evaluation of Services'!G25="Yes","Yes","No"))</f>
        <v>No</v>
      </c>
      <c r="E29" s="82" t="str">
        <f>IF(ISBLANK('4) Evaluation of Services'!L25)=TRUE,"",'4) Evaluation of Services'!L25)</f>
        <v/>
      </c>
      <c r="F29" s="82" t="str">
        <f>IF(ISBLANK('4) Evaluation of Services'!K25)=TRUE,"",'4) Evaluation of Services'!K25)</f>
        <v/>
      </c>
      <c r="G29" s="16"/>
      <c r="H29" s="16"/>
      <c r="I29" s="15"/>
    </row>
    <row r="30" spans="1:9" ht="30">
      <c r="A30" s="81" t="str">
        <f>'4) Evaluation of Services'!A26</f>
        <v>Safety</v>
      </c>
      <c r="B30" s="82" t="str">
        <f>'4) Evaluation of Services'!B26</f>
        <v xml:space="preserve">Backups or overflows do not  impact buildings </v>
      </c>
      <c r="C30" s="82" t="str">
        <f>'4) Evaluation of Services'!C26</f>
        <v>Less than one sewage overflow into a building every 10 years.</v>
      </c>
      <c r="D30" s="82" t="str">
        <f>IF('4) Evaluation of Services'!F26="Yes","Yes",IF('4) Evaluation of Services'!G26="Yes","Yes","No"))</f>
        <v>No</v>
      </c>
      <c r="E30" s="82" t="str">
        <f>IF(ISBLANK('4) Evaluation of Services'!L26)=TRUE,"",'4) Evaluation of Services'!L26)</f>
        <v/>
      </c>
      <c r="F30" s="82" t="str">
        <f>IF(ISBLANK('4) Evaluation of Services'!K26)=TRUE,"",'4) Evaluation of Services'!K26)</f>
        <v/>
      </c>
      <c r="G30" s="16"/>
      <c r="H30" s="16"/>
      <c r="I30" s="15"/>
    </row>
    <row r="31" spans="1:9" ht="30">
      <c r="A31" s="81" t="str">
        <f>'4) Evaluation of Services'!A27</f>
        <v xml:space="preserve">Quality </v>
      </c>
      <c r="B31" s="82" t="str">
        <f>'4) Evaluation of Services'!B27</f>
        <v>Odours are effectively managed</v>
      </c>
      <c r="C31" s="82" t="str">
        <f>'4) Evaluation of Services'!C27</f>
        <v>Frequent customer complaints about odour.</v>
      </c>
      <c r="D31" s="82" t="str">
        <f>IF('4) Evaluation of Services'!F27="Yes","Yes",IF('4) Evaluation of Services'!G27="Yes","Yes","No"))</f>
        <v>No</v>
      </c>
      <c r="E31" s="82" t="str">
        <f>IF(ISBLANK('4) Evaluation of Services'!L27)=TRUE,"",'4) Evaluation of Services'!L27)</f>
        <v/>
      </c>
      <c r="F31" s="82" t="str">
        <f>IF(ISBLANK('4) Evaluation of Services'!K27)=TRUE,"",'4) Evaluation of Services'!K27)</f>
        <v/>
      </c>
      <c r="G31" s="16"/>
      <c r="H31" s="16"/>
      <c r="I31" s="15"/>
    </row>
    <row r="32" spans="1:9" ht="60">
      <c r="A32" s="270" t="str">
        <f>'4) Evaluation of Services'!A28</f>
        <v xml:space="preserve">Reliability </v>
      </c>
      <c r="B32" s="82" t="str">
        <f>'4) Evaluation of Services'!B28</f>
        <v>Effluent quality is consistently within regulatory limits</v>
      </c>
      <c r="C32" s="82" t="str">
        <f>'4) Evaluation of Services'!C28</f>
        <v>Exceeded Federal or Provincial regulatory effluent requirements between 6 and 29 days in the past 5 years</v>
      </c>
      <c r="D32" s="82" t="str">
        <f>IF('4) Evaluation of Services'!F28="Yes","Yes",IF('4) Evaluation of Services'!G28="Yes","Yes","No"))</f>
        <v>No</v>
      </c>
      <c r="E32" s="82" t="str">
        <f>IF(ISBLANK('4) Evaluation of Services'!L28)=TRUE,"",'4) Evaluation of Services'!L28)</f>
        <v/>
      </c>
      <c r="F32" s="82" t="str">
        <f>IF(ISBLANK('4) Evaluation of Services'!K28)=TRUE,"",'4) Evaluation of Services'!K28)</f>
        <v/>
      </c>
      <c r="G32" s="16"/>
      <c r="H32" s="16"/>
      <c r="I32" s="15"/>
    </row>
    <row r="33" spans="1:9" ht="30">
      <c r="A33" s="271">
        <f>'4) Evaluation of Services'!A29</f>
        <v>0</v>
      </c>
      <c r="B33" s="82" t="str">
        <f>'4) Evaluation of Services'!B29</f>
        <v>Service outages are infrequent and short in duration</v>
      </c>
      <c r="C33" s="82" t="str">
        <f>'4) Evaluation of Services'!C29</f>
        <v>Some minor disruptions to service provision, but few major disruptions.</v>
      </c>
      <c r="D33" s="82" t="str">
        <f>IF('4) Evaluation of Services'!F29="Yes","Yes",IF('4) Evaluation of Services'!G29="Yes","Yes","No"))</f>
        <v>No</v>
      </c>
      <c r="E33" s="82" t="str">
        <f>IF(ISBLANK('4) Evaluation of Services'!L29)=TRUE,"",'4) Evaluation of Services'!L29)</f>
        <v/>
      </c>
      <c r="F33" s="82" t="str">
        <f>IF(ISBLANK('4) Evaluation of Services'!K29)=TRUE,"",'4) Evaluation of Services'!K29)</f>
        <v/>
      </c>
      <c r="G33" s="16"/>
      <c r="H33" s="16"/>
      <c r="I33" s="15"/>
    </row>
    <row r="34" spans="1:9" ht="75">
      <c r="A34" s="81" t="str">
        <f>'4) Evaluation of Services'!A30</f>
        <v>Sustainability</v>
      </c>
      <c r="B34" s="82" t="str">
        <f>'4) Evaluation of Services'!B30</f>
        <v xml:space="preserve">Providing the service generates a low environmental impact </v>
      </c>
      <c r="C34" s="82" t="str">
        <f>'4) Evaluation of Services'!C30</f>
        <v>All infrastructure meets current best practices for energy efficiency and GHG emisisons, and aquatic environments are consistently protected against overflows</v>
      </c>
      <c r="D34" s="82" t="str">
        <f>IF('4) Evaluation of Services'!F30="Yes","Yes",IF('4) Evaluation of Services'!G30="Yes","Yes","No"))</f>
        <v>No</v>
      </c>
      <c r="E34" s="82" t="str">
        <f>IF(ISBLANK('4) Evaluation of Services'!L30)=TRUE,"",'4) Evaluation of Services'!L30)</f>
        <v/>
      </c>
      <c r="F34" s="82" t="str">
        <f>IF(ISBLANK('4) Evaluation of Services'!K30)=TRUE,"",'4) Evaluation of Services'!K30)</f>
        <v/>
      </c>
      <c r="G34" s="16"/>
      <c r="H34" s="16"/>
      <c r="I34" s="15"/>
    </row>
    <row r="35" spans="1:9">
      <c r="A35" s="199" t="str">
        <f>'4) Evaluation of Services'!A31</f>
        <v>Drainage (Stormwater)</v>
      </c>
      <c r="B35" s="198"/>
      <c r="C35" s="198"/>
      <c r="D35" s="198"/>
      <c r="E35" s="198"/>
      <c r="F35" s="198"/>
      <c r="G35" s="202"/>
      <c r="H35" s="202"/>
      <c r="I35" s="15"/>
    </row>
    <row r="36" spans="1:9" s="20" customFormat="1">
      <c r="A36" s="279" t="s">
        <v>479</v>
      </c>
      <c r="B36" s="280"/>
      <c r="C36" s="280"/>
      <c r="D36" s="280"/>
      <c r="E36" s="280"/>
      <c r="F36" s="280"/>
      <c r="G36" s="280"/>
      <c r="H36" s="281"/>
    </row>
    <row r="37" spans="1:9" ht="135" customHeight="1">
      <c r="A37" s="282" t="s">
        <v>542</v>
      </c>
      <c r="B37" s="283"/>
      <c r="C37" s="283"/>
      <c r="D37" s="283"/>
      <c r="E37" s="283"/>
      <c r="F37" s="283"/>
      <c r="G37" s="283"/>
      <c r="H37" s="284"/>
    </row>
    <row r="38" spans="1:9" ht="30">
      <c r="A38" s="81" t="str">
        <f>'4) Evaluation of Services'!A32</f>
        <v>Regulatory</v>
      </c>
      <c r="B38" s="82" t="str">
        <f>'4) Evaluation of Services'!B32</f>
        <v xml:space="preserve">Discharges comply with statutory requirements </v>
      </c>
      <c r="C38" s="82" t="str">
        <f>'4) Evaluation of Services'!C32</f>
        <v xml:space="preserve">Discharges comply with statutory requirements </v>
      </c>
      <c r="D38" s="82" t="str">
        <f>IF('4) Evaluation of Services'!F32="Yes","Yes",IF('4) Evaluation of Services'!G32="Yes","Yes","No"))</f>
        <v>No</v>
      </c>
      <c r="E38" s="82" t="str">
        <f>IF(ISBLANK('4) Evaluation of Services'!L32)=TRUE,"",'4) Evaluation of Services'!L32)</f>
        <v/>
      </c>
      <c r="F38" s="82" t="str">
        <f>IF(ISBLANK('4) Evaluation of Services'!K32)=TRUE,"",'4) Evaluation of Services'!K32)</f>
        <v/>
      </c>
      <c r="G38" s="16"/>
      <c r="H38" s="16"/>
      <c r="I38" s="15"/>
    </row>
    <row r="39" spans="1:9" ht="45">
      <c r="A39" s="81" t="str">
        <f>'4) Evaluation of Services'!A33</f>
        <v>Capacity / Availability</v>
      </c>
      <c r="B39" s="82" t="str">
        <f>'4) Evaluation of Services'!B33</f>
        <v>Stormwater infrastructure is accessible for servicing lots throughout the service area</v>
      </c>
      <c r="C39" s="82" t="str">
        <f>'4) Evaluation of Services'!C33</f>
        <v>Nearly all areas of the community that want/need the drainage service have the service.</v>
      </c>
      <c r="D39" s="82" t="str">
        <f>IF('4) Evaluation of Services'!F33="Yes","Yes",IF('4) Evaluation of Services'!G33="Yes","Yes","No"))</f>
        <v>No</v>
      </c>
      <c r="E39" s="82" t="str">
        <f>IF(ISBLANK('4) Evaluation of Services'!L33)=TRUE,"",'4) Evaluation of Services'!L33)</f>
        <v/>
      </c>
      <c r="F39" s="82" t="str">
        <f>IF(ISBLANK('4) Evaluation of Services'!K33)=TRUE,"",'4) Evaluation of Services'!K33)</f>
        <v/>
      </c>
      <c r="G39" s="16"/>
      <c r="H39" s="16"/>
      <c r="I39" s="15"/>
    </row>
    <row r="40" spans="1:9" ht="30">
      <c r="A40" s="81" t="str">
        <f>'4) Evaluation of Services'!A34</f>
        <v>Safety</v>
      </c>
      <c r="B40" s="82" t="str">
        <f>'4) Evaluation of Services'!B34</f>
        <v>Buildings are protected against flooding</v>
      </c>
      <c r="C40" s="82" t="str">
        <f>'4) Evaluation of Services'!C34</f>
        <v/>
      </c>
      <c r="D40" s="82" t="str">
        <f>IF('4) Evaluation of Services'!F34="Yes","Yes",IF('4) Evaluation of Services'!G34="Yes","Yes","No"))</f>
        <v>No</v>
      </c>
      <c r="E40" s="82" t="str">
        <f>IF(ISBLANK('4) Evaluation of Services'!L34)=TRUE,"",'4) Evaluation of Services'!L34)</f>
        <v/>
      </c>
      <c r="F40" s="82" t="str">
        <f>IF(ISBLANK('4) Evaluation of Services'!K34)=TRUE,"",'4) Evaluation of Services'!K34)</f>
        <v/>
      </c>
      <c r="G40" s="16"/>
      <c r="H40" s="16"/>
      <c r="I40" s="15"/>
    </row>
    <row r="41" spans="1:9">
      <c r="A41" s="81" t="str">
        <f>'4) Evaluation of Services'!A35</f>
        <v>Reliability</v>
      </c>
      <c r="B41" s="82" t="str">
        <f>'4) Evaluation of Services'!B35</f>
        <v>Streets are not susceptible to flooding</v>
      </c>
      <c r="C41" s="82" t="str">
        <f>'4) Evaluation of Services'!C35</f>
        <v/>
      </c>
      <c r="D41" s="82" t="str">
        <f>IF('4) Evaluation of Services'!F35="Yes","Yes",IF('4) Evaluation of Services'!G35="Yes","Yes","No"))</f>
        <v>No</v>
      </c>
      <c r="E41" s="82" t="str">
        <f>IF(ISBLANK('4) Evaluation of Services'!L35)=TRUE,"",'4) Evaluation of Services'!L35)</f>
        <v/>
      </c>
      <c r="F41" s="82" t="str">
        <f>IF(ISBLANK('4) Evaluation of Services'!K35)=TRUE,"",'4) Evaluation of Services'!K35)</f>
        <v/>
      </c>
      <c r="G41" s="16"/>
      <c r="H41" s="16"/>
      <c r="I41" s="15"/>
    </row>
    <row r="42" spans="1:9" ht="30">
      <c r="A42" s="81" t="str">
        <f>'4) Evaluation of Services'!A36</f>
        <v>Sustainability</v>
      </c>
      <c r="B42" s="82" t="str">
        <f>'4) Evaluation of Services'!B36</f>
        <v xml:space="preserve">Providing the service generates a low environmental impact </v>
      </c>
      <c r="C42" s="82" t="str">
        <f>'4) Evaluation of Services'!C36</f>
        <v/>
      </c>
      <c r="D42" s="82" t="str">
        <f>IF('4) Evaluation of Services'!F36="Yes","Yes",IF('4) Evaluation of Services'!G36="Yes","Yes","No"))</f>
        <v>No</v>
      </c>
      <c r="E42" s="82" t="str">
        <f>IF(ISBLANK('4) Evaluation of Services'!L36)=TRUE,"",'4) Evaluation of Services'!L36)</f>
        <v/>
      </c>
      <c r="F42" s="82" t="str">
        <f>IF(ISBLANK('4) Evaluation of Services'!K36)=TRUE,"",'4) Evaluation of Services'!K36)</f>
        <v/>
      </c>
      <c r="G42" s="16"/>
      <c r="H42" s="16"/>
      <c r="I42" s="15"/>
    </row>
    <row r="43" spans="1:9">
      <c r="A43" s="199" t="str">
        <f>'4) Evaluation of Services'!A37</f>
        <v>Solid Waste </v>
      </c>
      <c r="B43" s="198"/>
      <c r="C43" s="198"/>
      <c r="D43" s="198"/>
      <c r="E43" s="198"/>
      <c r="F43" s="198"/>
      <c r="G43" s="202"/>
      <c r="H43" s="202"/>
      <c r="I43" s="15"/>
    </row>
    <row r="44" spans="1:9" s="20" customFormat="1">
      <c r="A44" s="279" t="s">
        <v>479</v>
      </c>
      <c r="B44" s="280"/>
      <c r="C44" s="280"/>
      <c r="D44" s="280"/>
      <c r="E44" s="280"/>
      <c r="F44" s="280"/>
      <c r="G44" s="280"/>
      <c r="H44" s="281"/>
    </row>
    <row r="45" spans="1:9" ht="135" customHeight="1">
      <c r="A45" s="282" t="s">
        <v>543</v>
      </c>
      <c r="B45" s="283"/>
      <c r="C45" s="283"/>
      <c r="D45" s="283"/>
      <c r="E45" s="283"/>
      <c r="F45" s="283"/>
      <c r="G45" s="283"/>
      <c r="H45" s="284"/>
    </row>
    <row r="46" spans="1:9" ht="30">
      <c r="A46" s="81" t="str">
        <f>'4) Evaluation of Services'!A38</f>
        <v>Regulatory</v>
      </c>
      <c r="B46" s="82" t="str">
        <f>'4) Evaluation of Services'!B38</f>
        <v xml:space="preserve">Sites, facilities and operations comply with statutory requirements </v>
      </c>
      <c r="C46" s="82" t="str">
        <f>'4) Evaluation of Services'!C38</f>
        <v xml:space="preserve">Sites, facilities and operations comply with statutory requirements </v>
      </c>
      <c r="D46" s="82" t="str">
        <f>IF('4) Evaluation of Services'!F38="Yes","Yes",IF('4) Evaluation of Services'!G38="Yes","Yes","No"))</f>
        <v>No</v>
      </c>
      <c r="E46" s="82" t="str">
        <f>IF(ISBLANK('4) Evaluation of Services'!L38)=TRUE,"",'4) Evaluation of Services'!L38)</f>
        <v/>
      </c>
      <c r="F46" s="82" t="str">
        <f>IF(ISBLANK('4) Evaluation of Services'!K38)=TRUE,"",'4) Evaluation of Services'!K38)</f>
        <v/>
      </c>
      <c r="G46" s="16"/>
      <c r="H46" s="16"/>
      <c r="I46" s="15"/>
    </row>
    <row r="47" spans="1:9" ht="45">
      <c r="A47" s="270" t="str">
        <f>'4) Evaluation of Services'!A39</f>
        <v>Capacity / Availability</v>
      </c>
      <c r="B47" s="82" t="str">
        <f>'4) Evaluation of Services'!B39</f>
        <v>Collection services meet users' needs and program needs for diversion of recyclables and organics</v>
      </c>
      <c r="C47" s="82" t="str">
        <f>'4) Evaluation of Services'!C39</f>
        <v/>
      </c>
      <c r="D47" s="82" t="str">
        <f>IF('4) Evaluation of Services'!F39="Yes","Yes",IF('4) Evaluation of Services'!G39="Yes","Yes","No"))</f>
        <v>No</v>
      </c>
      <c r="E47" s="82" t="str">
        <f>IF(ISBLANK('4) Evaluation of Services'!L39)=TRUE,"",'4) Evaluation of Services'!L39)</f>
        <v/>
      </c>
      <c r="F47" s="82" t="str">
        <f>IF(ISBLANK('4) Evaluation of Services'!K39)=TRUE,"",'4) Evaluation of Services'!K39)</f>
        <v/>
      </c>
      <c r="G47" s="16"/>
      <c r="H47" s="16"/>
      <c r="I47" s="15"/>
    </row>
    <row r="48" spans="1:9" ht="30">
      <c r="A48" s="271" t="e">
        <f>'4) Evaluation of Services'!A40</f>
        <v>#REF!</v>
      </c>
      <c r="B48" s="82" t="str">
        <f>'4) Evaluation of Services'!B40</f>
        <v xml:space="preserve">Wait times for public drop-off at collection sites are acceptable </v>
      </c>
      <c r="C48" s="82" t="str">
        <f>'4) Evaluation of Services'!C40</f>
        <v/>
      </c>
      <c r="D48" s="82" t="str">
        <f>IF('4) Evaluation of Services'!F40="Yes","Yes",IF('4) Evaluation of Services'!G40="Yes","Yes","No"))</f>
        <v>No</v>
      </c>
      <c r="E48" s="82" t="str">
        <f>IF(ISBLANK('4) Evaluation of Services'!L40)=TRUE,"",'4) Evaluation of Services'!L40)</f>
        <v/>
      </c>
      <c r="F48" s="82" t="str">
        <f>IF(ISBLANK('4) Evaluation of Services'!K40)=TRUE,"",'4) Evaluation of Services'!K40)</f>
        <v/>
      </c>
      <c r="G48" s="16"/>
      <c r="H48" s="16"/>
      <c r="I48" s="15"/>
    </row>
    <row r="49" spans="1:9" ht="30">
      <c r="A49" s="81" t="str">
        <f>'4) Evaluation of Services'!A41</f>
        <v>Safety</v>
      </c>
      <c r="B49" s="82" t="str">
        <f>'4) Evaluation of Services'!B41</f>
        <v>The facilities provide a safe, healthy environment</v>
      </c>
      <c r="C49" s="82" t="str">
        <f>'4) Evaluation of Services'!C41</f>
        <v/>
      </c>
      <c r="D49" s="82" t="str">
        <f>IF('4) Evaluation of Services'!F41="Yes","Yes",IF('4) Evaluation of Services'!G41="Yes","Yes","No"))</f>
        <v>No</v>
      </c>
      <c r="E49" s="82" t="str">
        <f>IF(ISBLANK('4) Evaluation of Services'!L41)=TRUE,"",'4) Evaluation of Services'!L41)</f>
        <v/>
      </c>
      <c r="F49" s="82" t="str">
        <f>IF(ISBLANK('4) Evaluation of Services'!K41)=TRUE,"",'4) Evaluation of Services'!K41)</f>
        <v/>
      </c>
      <c r="G49" s="16"/>
      <c r="H49" s="16"/>
      <c r="I49" s="15"/>
    </row>
    <row r="50" spans="1:9" ht="30">
      <c r="A50" s="81" t="str">
        <f>'4) Evaluation of Services'!A42</f>
        <v xml:space="preserve">Quality </v>
      </c>
      <c r="B50" s="82" t="str">
        <f>'4) Evaluation of Services'!B42</f>
        <v>Noise, odours and dust are effectively managed</v>
      </c>
      <c r="C50" s="82" t="str">
        <f>'4) Evaluation of Services'!C42</f>
        <v/>
      </c>
      <c r="D50" s="82" t="str">
        <f>IF('4) Evaluation of Services'!F42="Yes","Yes",IF('4) Evaluation of Services'!G42="Yes","Yes","No"))</f>
        <v>No</v>
      </c>
      <c r="E50" s="82" t="str">
        <f>IF(ISBLANK('4) Evaluation of Services'!L42)=TRUE,"",'4) Evaluation of Services'!L42)</f>
        <v/>
      </c>
      <c r="F50" s="82" t="str">
        <f>IF(ISBLANK('4) Evaluation of Services'!K42)=TRUE,"",'4) Evaluation of Services'!K42)</f>
        <v/>
      </c>
      <c r="G50" s="16"/>
      <c r="H50" s="16"/>
      <c r="I50" s="15"/>
    </row>
    <row r="51" spans="1:9" ht="30">
      <c r="A51" s="81" t="str">
        <f>'4) Evaluation of Services'!A43</f>
        <v>Reliability</v>
      </c>
      <c r="B51" s="82" t="str">
        <f>'4) Evaluation of Services'!B43</f>
        <v>Facilities and equipment are in a state of good repair</v>
      </c>
      <c r="C51" s="82" t="str">
        <f>'4) Evaluation of Services'!C43</f>
        <v/>
      </c>
      <c r="D51" s="82" t="str">
        <f>IF('4) Evaluation of Services'!F43="Yes","Yes",IF('4) Evaluation of Services'!G43="Yes","Yes","No"))</f>
        <v>No</v>
      </c>
      <c r="E51" s="82" t="str">
        <f>IF(ISBLANK('4) Evaluation of Services'!L43)=TRUE,"",'4) Evaluation of Services'!L43)</f>
        <v/>
      </c>
      <c r="F51" s="82" t="str">
        <f>IF(ISBLANK('4) Evaluation of Services'!K43)=TRUE,"",'4) Evaluation of Services'!K43)</f>
        <v/>
      </c>
      <c r="G51" s="16"/>
      <c r="H51" s="16"/>
      <c r="I51" s="15"/>
    </row>
    <row r="52" spans="1:9" ht="30">
      <c r="A52" s="270" t="str">
        <f>'4) Evaluation of Services'!A44</f>
        <v>Sustainability</v>
      </c>
      <c r="B52" s="82" t="str">
        <f>'4) Evaluation of Services'!B44</f>
        <v xml:space="preserve">Providing the service generates a low environmental impact </v>
      </c>
      <c r="C52" s="82" t="str">
        <f>'4) Evaluation of Services'!C44</f>
        <v/>
      </c>
      <c r="D52" s="82" t="str">
        <f>IF('4) Evaluation of Services'!F44="Yes","Yes",IF('4) Evaluation of Services'!G44="Yes","Yes","No"))</f>
        <v>No</v>
      </c>
      <c r="E52" s="82" t="str">
        <f>IF(ISBLANK('4) Evaluation of Services'!L44)=TRUE,"",'4) Evaluation of Services'!L44)</f>
        <v/>
      </c>
      <c r="F52" s="82" t="str">
        <f>IF(ISBLANK('4) Evaluation of Services'!K44)=TRUE,"",'4) Evaluation of Services'!K44)</f>
        <v/>
      </c>
      <c r="G52" s="16"/>
      <c r="H52" s="16"/>
      <c r="I52" s="15"/>
    </row>
    <row r="53" spans="1:9" ht="30">
      <c r="A53" s="271" t="e">
        <f>'4) Evaluation of Services'!A45</f>
        <v>#REF!</v>
      </c>
      <c r="B53" s="82" t="str">
        <f>'4) Evaluation of Services'!B45</f>
        <v>Waste reduction and diversion programs are implemented</v>
      </c>
      <c r="C53" s="82" t="str">
        <f>'4) Evaluation of Services'!C45</f>
        <v/>
      </c>
      <c r="D53" s="82" t="str">
        <f>IF('4) Evaluation of Services'!F45="Yes","Yes",IF('4) Evaluation of Services'!G45="Yes","Yes","No"))</f>
        <v>No</v>
      </c>
      <c r="E53" s="82" t="str">
        <f>IF(ISBLANK('4) Evaluation of Services'!L45)=TRUE,"",'4) Evaluation of Services'!L45)</f>
        <v/>
      </c>
      <c r="F53" s="82" t="str">
        <f>IF(ISBLANK('4) Evaluation of Services'!K45)=TRUE,"",'4) Evaluation of Services'!K45)</f>
        <v/>
      </c>
      <c r="G53" s="16"/>
      <c r="H53" s="16"/>
      <c r="I53" s="15"/>
    </row>
    <row r="54" spans="1:9">
      <c r="A54" s="199" t="str">
        <f>'4) Evaluation of Services'!A46</f>
        <v>General Transportation </v>
      </c>
      <c r="B54" s="199"/>
      <c r="C54" s="199"/>
      <c r="D54" s="199"/>
      <c r="E54" s="199"/>
      <c r="F54" s="199"/>
      <c r="G54" s="203"/>
      <c r="H54" s="203"/>
      <c r="I54" s="15"/>
    </row>
    <row r="55" spans="1:9" s="20" customFormat="1">
      <c r="A55" s="279" t="s">
        <v>479</v>
      </c>
      <c r="B55" s="280"/>
      <c r="C55" s="280"/>
      <c r="D55" s="280"/>
      <c r="E55" s="280"/>
      <c r="F55" s="280"/>
      <c r="G55" s="280"/>
      <c r="H55" s="281"/>
    </row>
    <row r="56" spans="1:9" ht="135" customHeight="1">
      <c r="A56" s="282" t="s">
        <v>544</v>
      </c>
      <c r="B56" s="283"/>
      <c r="C56" s="283"/>
      <c r="D56" s="283"/>
      <c r="E56" s="283"/>
      <c r="F56" s="283"/>
      <c r="G56" s="283"/>
      <c r="H56" s="284"/>
    </row>
    <row r="57" spans="1:9" ht="30">
      <c r="A57" s="81" t="str">
        <f>'4) Evaluation of Services'!A47</f>
        <v>Regulatory</v>
      </c>
      <c r="B57" s="82" t="str">
        <f>'4) Evaluation of Services'!B47</f>
        <v>Infrastructure and operations comply with statutory requirements</v>
      </c>
      <c r="C57" s="82" t="str">
        <f>'4) Evaluation of Services'!C47</f>
        <v>Infrastructure and operations comply with statutory requirements</v>
      </c>
      <c r="D57" s="82" t="str">
        <f>IF('4) Evaluation of Services'!F47="Yes","Yes",IF('4) Evaluation of Services'!G47="Yes","Yes","No"))</f>
        <v>No</v>
      </c>
      <c r="E57" s="82" t="str">
        <f>IF(ISBLANK('4) Evaluation of Services'!L47)=TRUE,"",'4) Evaluation of Services'!L47)</f>
        <v/>
      </c>
      <c r="F57" s="82" t="str">
        <f>IF(ISBLANK('4) Evaluation of Services'!K47)=TRUE,"",'4) Evaluation of Services'!K47)</f>
        <v/>
      </c>
      <c r="G57" s="16"/>
      <c r="H57" s="16"/>
      <c r="I57" s="15"/>
    </row>
    <row r="58" spans="1:9" ht="30">
      <c r="A58" s="270" t="str">
        <f>'4) Evaluation of Services'!A48</f>
        <v>Capacity / Availability</v>
      </c>
      <c r="B58" s="82" t="str">
        <f>'4) Evaluation of Services'!B48</f>
        <v>The urban area is safe for pedestrians and walkable</v>
      </c>
      <c r="C58" s="82" t="str">
        <f>'4) Evaluation of Services'!C48</f>
        <v/>
      </c>
      <c r="D58" s="82" t="str">
        <f>IF('4) Evaluation of Services'!F48="Yes","Yes",IF('4) Evaluation of Services'!G48="Yes","Yes","No"))</f>
        <v>No</v>
      </c>
      <c r="E58" s="82" t="str">
        <f>IF(ISBLANK('4) Evaluation of Services'!L48)=TRUE,"",'4) Evaluation of Services'!L48)</f>
        <v/>
      </c>
      <c r="F58" s="82" t="str">
        <f>IF(ISBLANK('4) Evaluation of Services'!K48)=TRUE,"",'4) Evaluation of Services'!K48)</f>
        <v/>
      </c>
      <c r="G58" s="16"/>
      <c r="H58" s="16"/>
      <c r="I58" s="15"/>
    </row>
    <row r="59" spans="1:9" ht="45">
      <c r="A59" s="288"/>
      <c r="B59" s="82" t="str">
        <f>'4) Evaluation of Services'!B49</f>
        <v>The multi-use trail network is well connected and accessible for all ages and abilities</v>
      </c>
      <c r="C59" s="82" t="str">
        <f>'4) Evaluation of Services'!C49</f>
        <v/>
      </c>
      <c r="D59" s="82" t="str">
        <f>IF('4) Evaluation of Services'!F49="Yes","Yes",IF('4) Evaluation of Services'!G49="Yes","Yes","No"))</f>
        <v>No</v>
      </c>
      <c r="E59" s="82" t="str">
        <f>IF(ISBLANK('4) Evaluation of Services'!L49)=TRUE,"",'4) Evaluation of Services'!L49)</f>
        <v/>
      </c>
      <c r="F59" s="82" t="str">
        <f>IF(ISBLANK('4) Evaluation of Services'!K49)=TRUE,"",'4) Evaluation of Services'!K49)</f>
        <v/>
      </c>
      <c r="G59" s="16"/>
      <c r="H59" s="16"/>
      <c r="I59" s="15"/>
    </row>
    <row r="60" spans="1:9" ht="30">
      <c r="A60" s="288"/>
      <c r="B60" s="82" t="str">
        <f>'4) Evaluation of Services'!B50</f>
        <v>Traffic controls enable efficient traffic flow</v>
      </c>
      <c r="C60" s="82" t="str">
        <f>'4) Evaluation of Services'!C50</f>
        <v/>
      </c>
      <c r="D60" s="82" t="str">
        <f>IF('4) Evaluation of Services'!F50="Yes","Yes",IF('4) Evaluation of Services'!G50="Yes","Yes","No"))</f>
        <v>No</v>
      </c>
      <c r="E60" s="82" t="str">
        <f>IF(ISBLANK('4) Evaluation of Services'!L50)=TRUE,"",'4) Evaluation of Services'!L50)</f>
        <v/>
      </c>
      <c r="F60" s="82" t="str">
        <f>IF(ISBLANK('4) Evaluation of Services'!K50)=TRUE,"",'4) Evaluation of Services'!K50)</f>
        <v/>
      </c>
      <c r="G60" s="16"/>
      <c r="H60" s="16"/>
      <c r="I60" s="15"/>
    </row>
    <row r="61" spans="1:9" ht="45">
      <c r="A61" s="271"/>
      <c r="B61" s="82" t="str">
        <f>'4) Evaluation of Services'!B51</f>
        <v>The capacity of the road network is adequate for all modes of transportation</v>
      </c>
      <c r="C61" s="82" t="str">
        <f>'4) Evaluation of Services'!C51</f>
        <v/>
      </c>
      <c r="D61" s="82" t="str">
        <f>IF('4) Evaluation of Services'!F51="Yes","Yes",IF('4) Evaluation of Services'!G51="Yes","Yes","No"))</f>
        <v>No</v>
      </c>
      <c r="E61" s="82" t="str">
        <f>IF(ISBLANK('4) Evaluation of Services'!L51)=TRUE,"",'4) Evaluation of Services'!L51)</f>
        <v/>
      </c>
      <c r="F61" s="82" t="str">
        <f>IF(ISBLANK('4) Evaluation of Services'!K51)=TRUE,"",'4) Evaluation of Services'!K51)</f>
        <v/>
      </c>
      <c r="G61" s="16"/>
      <c r="H61" s="16"/>
      <c r="I61" s="15"/>
    </row>
    <row r="62" spans="1:9" ht="30">
      <c r="A62" s="270" t="str">
        <f>'4) Evaluation of Services'!A52</f>
        <v>Safety</v>
      </c>
      <c r="B62" s="82" t="str">
        <f>'4) Evaluation of Services'!B52</f>
        <v>Roads and trails are safe year round and during all weather conditions</v>
      </c>
      <c r="C62" s="82" t="str">
        <f>'4) Evaluation of Services'!C52</f>
        <v/>
      </c>
      <c r="D62" s="82" t="str">
        <f>IF('4) Evaluation of Services'!F52="Yes","Yes",IF('4) Evaluation of Services'!G52="Yes","Yes","No"))</f>
        <v>No</v>
      </c>
      <c r="E62" s="82" t="str">
        <f>IF(ISBLANK('4) Evaluation of Services'!L52)=TRUE,"",'4) Evaluation of Services'!L52)</f>
        <v/>
      </c>
      <c r="F62" s="82" t="str">
        <f>IF(ISBLANK('4) Evaluation of Services'!K52)=TRUE,"",'4) Evaluation of Services'!K52)</f>
        <v/>
      </c>
      <c r="G62" s="16"/>
      <c r="H62" s="16"/>
      <c r="I62" s="15"/>
    </row>
    <row r="63" spans="1:9" ht="30">
      <c r="A63" s="271"/>
      <c r="B63" s="82" t="str">
        <f>'4) Evaluation of Services'!B53</f>
        <v>The roads and trails facilitate emergency vehicles</v>
      </c>
      <c r="C63" s="82" t="str">
        <f>'4) Evaluation of Services'!C53</f>
        <v/>
      </c>
      <c r="D63" s="82" t="str">
        <f>IF('4) Evaluation of Services'!F53="Yes","Yes",IF('4) Evaluation of Services'!G53="Yes","Yes","No"))</f>
        <v>No</v>
      </c>
      <c r="E63" s="82" t="str">
        <f>IF(ISBLANK('4) Evaluation of Services'!L53)=TRUE,"",'4) Evaluation of Services'!L53)</f>
        <v/>
      </c>
      <c r="F63" s="82" t="str">
        <f>IF(ISBLANK('4) Evaluation of Services'!K53)=TRUE,"",'4) Evaluation of Services'!K53)</f>
        <v/>
      </c>
      <c r="G63" s="16"/>
      <c r="H63" s="16"/>
      <c r="I63" s="15"/>
    </row>
    <row r="64" spans="1:9" ht="30">
      <c r="A64" s="81" t="str">
        <f>'4) Evaluation of Services'!A54</f>
        <v>Quality</v>
      </c>
      <c r="B64" s="82" t="str">
        <f>'4) Evaluation of Services'!B54</f>
        <v>Roads and Trails are maintained in a state of good repair</v>
      </c>
      <c r="C64" s="82" t="str">
        <f>'4) Evaluation of Services'!C54</f>
        <v/>
      </c>
      <c r="D64" s="82" t="str">
        <f>IF('4) Evaluation of Services'!F54="Yes","Yes",IF('4) Evaluation of Services'!G54="Yes","Yes","No"))</f>
        <v>No</v>
      </c>
      <c r="E64" s="82" t="str">
        <f>IF(ISBLANK('4) Evaluation of Services'!L54)=TRUE,"",'4) Evaluation of Services'!L54)</f>
        <v/>
      </c>
      <c r="F64" s="82" t="str">
        <f>IF(ISBLANK('4) Evaluation of Services'!K54)=TRUE,"",'4) Evaluation of Services'!K54)</f>
        <v/>
      </c>
      <c r="G64" s="16"/>
      <c r="H64" s="16"/>
      <c r="I64" s="15"/>
    </row>
    <row r="65" spans="1:9" ht="30">
      <c r="A65" s="81" t="str">
        <f>'4) Evaluation of Services'!A55</f>
        <v>Reliability</v>
      </c>
      <c r="B65" s="82" t="str">
        <f>'4) Evaluation of Services'!B55</f>
        <v>Road and trail networks are accessible year round</v>
      </c>
      <c r="C65" s="82" t="str">
        <f>'4) Evaluation of Services'!C55</f>
        <v/>
      </c>
      <c r="D65" s="82" t="str">
        <f>IF('4) Evaluation of Services'!F55="Yes","Yes",IF('4) Evaluation of Services'!G55="Yes","Yes","No"))</f>
        <v>No</v>
      </c>
      <c r="E65" s="82" t="str">
        <f>IF(ISBLANK('4) Evaluation of Services'!L55)=TRUE,"",'4) Evaluation of Services'!L55)</f>
        <v/>
      </c>
      <c r="F65" s="82" t="str">
        <f>IF(ISBLANK('4) Evaluation of Services'!K55)=TRUE,"",'4) Evaluation of Services'!K55)</f>
        <v/>
      </c>
      <c r="G65" s="16"/>
      <c r="H65" s="16"/>
      <c r="I65" s="15"/>
    </row>
    <row r="66" spans="1:9" ht="60">
      <c r="A66" s="81" t="str">
        <f>'4) Evaluation of Services'!A56</f>
        <v>Sustainability</v>
      </c>
      <c r="B66" s="82" t="str">
        <f>'4) Evaluation of Services'!B56</f>
        <v>Roads and trails are designed and operated in an environmentally sustainable manner and address social and aesthetic considerations</v>
      </c>
      <c r="C66" s="82" t="str">
        <f>'4) Evaluation of Services'!C56</f>
        <v/>
      </c>
      <c r="D66" s="82" t="str">
        <f>IF('4) Evaluation of Services'!F56="Yes","Yes",IF('4) Evaluation of Services'!G56="Yes","Yes","No"))</f>
        <v>No</v>
      </c>
      <c r="E66" s="82" t="str">
        <f>IF(ISBLANK('4) Evaluation of Services'!L56)=TRUE,"",'4) Evaluation of Services'!L56)</f>
        <v/>
      </c>
      <c r="F66" s="82" t="str">
        <f>IF(ISBLANK('4) Evaluation of Services'!K56)=TRUE,"",'4) Evaluation of Services'!K56)</f>
        <v/>
      </c>
      <c r="G66" s="16"/>
      <c r="H66" s="16"/>
      <c r="I66" s="15"/>
    </row>
    <row r="67" spans="1:9">
      <c r="A67" s="199" t="str">
        <f>'4) Evaluation of Services'!A57</f>
        <v>Public Transportation </v>
      </c>
      <c r="B67" s="198"/>
      <c r="C67" s="198"/>
      <c r="D67" s="198"/>
      <c r="E67" s="198"/>
      <c r="F67" s="198"/>
      <c r="G67" s="202"/>
      <c r="H67" s="202"/>
      <c r="I67" s="15"/>
    </row>
    <row r="68" spans="1:9" s="20" customFormat="1">
      <c r="A68" s="279" t="s">
        <v>479</v>
      </c>
      <c r="B68" s="280"/>
      <c r="C68" s="280"/>
      <c r="D68" s="280"/>
      <c r="E68" s="280"/>
      <c r="F68" s="280"/>
      <c r="G68" s="280"/>
      <c r="H68" s="281"/>
    </row>
    <row r="69" spans="1:9" ht="135" customHeight="1">
      <c r="A69" s="282" t="s">
        <v>545</v>
      </c>
      <c r="B69" s="283"/>
      <c r="C69" s="283"/>
      <c r="D69" s="283"/>
      <c r="E69" s="283"/>
      <c r="F69" s="283"/>
      <c r="G69" s="283"/>
      <c r="H69" s="284"/>
    </row>
    <row r="70" spans="1:9" ht="30">
      <c r="A70" s="81" t="str">
        <f>'4) Evaluation of Services'!A58</f>
        <v>Regulatory</v>
      </c>
      <c r="B70" s="82" t="str">
        <f>'4) Evaluation of Services'!B58</f>
        <v xml:space="preserve">Sites, facilities and operations comply with statutory requirements  </v>
      </c>
      <c r="C70" s="82" t="str">
        <f>'4) Evaluation of Services'!C58</f>
        <v xml:space="preserve">Sites, facilities and operations comply with statutory requirements  </v>
      </c>
      <c r="D70" s="82" t="str">
        <f>IF('4) Evaluation of Services'!F58="Yes","Yes",IF('4) Evaluation of Services'!G58="Yes","Yes","No"))</f>
        <v>No</v>
      </c>
      <c r="E70" s="82" t="str">
        <f>IF(ISBLANK('4) Evaluation of Services'!L58)=TRUE,"",'4) Evaluation of Services'!L58)</f>
        <v/>
      </c>
      <c r="F70" s="82" t="str">
        <f>IF(ISBLANK('4) Evaluation of Services'!K58)=TRUE,"",'4) Evaluation of Services'!K58)</f>
        <v/>
      </c>
      <c r="G70" s="16"/>
      <c r="H70" s="16"/>
      <c r="I70" s="15"/>
    </row>
    <row r="71" spans="1:9" ht="45">
      <c r="A71" s="270" t="str">
        <f>'4) Evaluation of Services'!A59</f>
        <v>Capacity / Availability</v>
      </c>
      <c r="B71" s="82" t="str">
        <f>'4) Evaluation of Services'!B59</f>
        <v>Sizes and types of facilities are sufficient to meet needs of user groups</v>
      </c>
      <c r="C71" s="82" t="str">
        <f>'4) Evaluation of Services'!C59</f>
        <v/>
      </c>
      <c r="D71" s="82" t="str">
        <f>IF('4) Evaluation of Services'!F59="Yes","Yes",IF('4) Evaluation of Services'!G59="Yes","Yes","No"))</f>
        <v>No</v>
      </c>
      <c r="E71" s="82" t="str">
        <f>IF(ISBLANK('4) Evaluation of Services'!L59)=TRUE,"",'4) Evaluation of Services'!L59)</f>
        <v/>
      </c>
      <c r="F71" s="82" t="str">
        <f>IF(ISBLANK('4) Evaluation of Services'!K59)=TRUE,"",'4) Evaluation of Services'!K59)</f>
        <v/>
      </c>
      <c r="G71" s="16"/>
      <c r="H71" s="16"/>
      <c r="I71" s="15"/>
    </row>
    <row r="72" spans="1:9">
      <c r="A72" s="271"/>
      <c r="B72" s="82" t="str">
        <f>'4) Evaluation of Services'!B60</f>
        <v xml:space="preserve">Facilities are accessible </v>
      </c>
      <c r="C72" s="82" t="str">
        <f>'4) Evaluation of Services'!C60</f>
        <v/>
      </c>
      <c r="D72" s="82" t="str">
        <f>IF('4) Evaluation of Services'!F60="Yes","Yes",IF('4) Evaluation of Services'!G60="Yes","Yes","No"))</f>
        <v>No</v>
      </c>
      <c r="E72" s="82" t="str">
        <f>IF(ISBLANK('4) Evaluation of Services'!L60)=TRUE,"",'4) Evaluation of Services'!L60)</f>
        <v/>
      </c>
      <c r="F72" s="82" t="str">
        <f>IF(ISBLANK('4) Evaluation of Services'!K60)=TRUE,"",'4) Evaluation of Services'!K60)</f>
        <v/>
      </c>
      <c r="G72" s="16"/>
      <c r="H72" s="16"/>
      <c r="I72" s="15"/>
    </row>
    <row r="73" spans="1:9" ht="45">
      <c r="A73" s="81" t="str">
        <f>'4) Evaluation of Services'!A61</f>
        <v>Safety</v>
      </c>
      <c r="B73" s="82" t="str">
        <f>'4) Evaluation of Services'!B61</f>
        <v>Facilities and equipment provide a safe environment for staff and the public</v>
      </c>
      <c r="C73" s="82" t="str">
        <f>'4) Evaluation of Services'!C61</f>
        <v/>
      </c>
      <c r="D73" s="82" t="str">
        <f>IF('4) Evaluation of Services'!F61="Yes","Yes",IF('4) Evaluation of Services'!G61="Yes","Yes","No"))</f>
        <v>No</v>
      </c>
      <c r="E73" s="82" t="str">
        <f>IF(ISBLANK('4) Evaluation of Services'!L61)=TRUE,"",'4) Evaluation of Services'!L61)</f>
        <v/>
      </c>
      <c r="F73" s="82" t="str">
        <f>IF(ISBLANK('4) Evaluation of Services'!K61)=TRUE,"",'4) Evaluation of Services'!K61)</f>
        <v/>
      </c>
      <c r="G73" s="16"/>
      <c r="H73" s="16"/>
      <c r="I73" s="15"/>
    </row>
    <row r="74" spans="1:9" ht="30">
      <c r="A74" s="81" t="str">
        <f>'4) Evaluation of Services'!A62</f>
        <v xml:space="preserve">Quality </v>
      </c>
      <c r="B74" s="82" t="str">
        <f>'4) Evaluation of Services'!B62</f>
        <v xml:space="preserve">Facilities and equipment fully meet the Program’s service requirements </v>
      </c>
      <c r="C74" s="82" t="str">
        <f>'4) Evaluation of Services'!C62</f>
        <v/>
      </c>
      <c r="D74" s="82" t="str">
        <f>IF('4) Evaluation of Services'!F62="Yes","Yes",IF('4) Evaluation of Services'!G62="Yes","Yes","No"))</f>
        <v>No</v>
      </c>
      <c r="E74" s="82" t="str">
        <f>IF(ISBLANK('4) Evaluation of Services'!L62)=TRUE,"",'4) Evaluation of Services'!L62)</f>
        <v/>
      </c>
      <c r="F74" s="82" t="str">
        <f>IF(ISBLANK('4) Evaluation of Services'!K62)=TRUE,"",'4) Evaluation of Services'!K62)</f>
        <v/>
      </c>
      <c r="G74" s="16"/>
      <c r="H74" s="16"/>
      <c r="I74" s="15"/>
    </row>
    <row r="75" spans="1:9" ht="30">
      <c r="A75" s="81" t="str">
        <f>'4) Evaluation of Services'!A63</f>
        <v>Reliability</v>
      </c>
      <c r="B75" s="82" t="str">
        <f>'4) Evaluation of Services'!B63</f>
        <v>Facilities and equipment are in a state of good repair</v>
      </c>
      <c r="C75" s="82" t="str">
        <f>'4) Evaluation of Services'!C63</f>
        <v/>
      </c>
      <c r="D75" s="82" t="str">
        <f>IF('4) Evaluation of Services'!F63="Yes","Yes",IF('4) Evaluation of Services'!G63="Yes","Yes","No"))</f>
        <v>No</v>
      </c>
      <c r="E75" s="82" t="str">
        <f>IF(ISBLANK('4) Evaluation of Services'!L63)=TRUE,"",'4) Evaluation of Services'!L63)</f>
        <v/>
      </c>
      <c r="F75" s="82" t="str">
        <f>IF(ISBLANK('4) Evaluation of Services'!K63)=TRUE,"",'4) Evaluation of Services'!K63)</f>
        <v/>
      </c>
      <c r="G75" s="16"/>
      <c r="H75" s="16"/>
      <c r="I75" s="15"/>
    </row>
    <row r="76" spans="1:9" ht="30">
      <c r="A76" s="81" t="str">
        <f>'4) Evaluation of Services'!A64</f>
        <v xml:space="preserve">Sustainability </v>
      </c>
      <c r="B76" s="82" t="str">
        <f>'4) Evaluation of Services'!B64</f>
        <v>Providing the service generates a low environmental impact</v>
      </c>
      <c r="C76" s="82" t="str">
        <f>'4) Evaluation of Services'!C64</f>
        <v/>
      </c>
      <c r="D76" s="82" t="str">
        <f>IF('4) Evaluation of Services'!F64="Yes","Yes",IF('4) Evaluation of Services'!G64="Yes","Yes","No"))</f>
        <v>No</v>
      </c>
      <c r="E76" s="82" t="str">
        <f>IF(ISBLANK('4) Evaluation of Services'!L64)=TRUE,"",'4) Evaluation of Services'!L64)</f>
        <v/>
      </c>
      <c r="F76" s="82" t="str">
        <f>IF(ISBLANK('4) Evaluation of Services'!K64)=TRUE,"",'4) Evaluation of Services'!K64)</f>
        <v/>
      </c>
      <c r="G76" s="16"/>
      <c r="H76" s="16"/>
      <c r="I76" s="15"/>
    </row>
    <row r="77" spans="1:9">
      <c r="A77" s="199" t="str">
        <f>'4) Evaluation of Services'!A65</f>
        <v xml:space="preserve">Recreation and Cultural Services </v>
      </c>
      <c r="B77" s="198"/>
      <c r="C77" s="198"/>
      <c r="D77" s="198"/>
      <c r="E77" s="198"/>
      <c r="F77" s="198"/>
      <c r="G77" s="202"/>
      <c r="H77" s="202"/>
      <c r="I77" s="15"/>
    </row>
    <row r="78" spans="1:9" s="20" customFormat="1">
      <c r="A78" s="279" t="s">
        <v>479</v>
      </c>
      <c r="B78" s="280"/>
      <c r="C78" s="280"/>
      <c r="D78" s="280"/>
      <c r="E78" s="280"/>
      <c r="F78" s="280"/>
      <c r="G78" s="280"/>
      <c r="H78" s="281"/>
    </row>
    <row r="79" spans="1:9" ht="135" customHeight="1">
      <c r="A79" s="282" t="s">
        <v>546</v>
      </c>
      <c r="B79" s="283"/>
      <c r="C79" s="283"/>
      <c r="D79" s="283"/>
      <c r="E79" s="283"/>
      <c r="F79" s="283"/>
      <c r="G79" s="283"/>
      <c r="H79" s="284"/>
    </row>
    <row r="80" spans="1:9" ht="30">
      <c r="A80" s="81" t="str">
        <f>'4) Evaluation of Services'!A66</f>
        <v>Regulatory</v>
      </c>
      <c r="B80" s="82" t="str">
        <f>'4) Evaluation of Services'!B66</f>
        <v xml:space="preserve">Sites, facilities and operations comply with statutory requirements  </v>
      </c>
      <c r="C80" s="82" t="str">
        <f>'4) Evaluation of Services'!C66</f>
        <v xml:space="preserve">Sites, facilities and operations comply with statutory requirements  </v>
      </c>
      <c r="D80" s="82" t="str">
        <f>IF('4) Evaluation of Services'!F66="Yes","Yes",IF('4) Evaluation of Services'!G66="Yes","Yes","No"))</f>
        <v>No</v>
      </c>
      <c r="E80" s="82" t="str">
        <f>IF(ISBLANK('4) Evaluation of Services'!L66)=TRUE,"",'4) Evaluation of Services'!L66)</f>
        <v/>
      </c>
      <c r="F80" s="82" t="str">
        <f>IF(ISBLANK('4) Evaluation of Services'!K66)=TRUE,"",'4) Evaluation of Services'!K66)</f>
        <v/>
      </c>
      <c r="G80" s="16"/>
      <c r="H80" s="16"/>
      <c r="I80" s="15"/>
    </row>
    <row r="81" spans="1:9" ht="15" customHeight="1">
      <c r="A81" s="270" t="str">
        <f>'4) Evaluation of Services'!A67</f>
        <v>Capacity / Availability</v>
      </c>
      <c r="B81" s="82" t="str">
        <f>'4) Evaluation of Services'!B67</f>
        <v>Sizes and types of facilities are sufficient to meet needs of user groups</v>
      </c>
      <c r="C81" s="82" t="str">
        <f>'4) Evaluation of Services'!C67</f>
        <v/>
      </c>
      <c r="D81" s="82" t="str">
        <f>IF('4) Evaluation of Services'!F67="Yes","Yes",IF('4) Evaluation of Services'!G67="Yes","Yes","No"))</f>
        <v>No</v>
      </c>
      <c r="E81" s="82" t="str">
        <f>IF(ISBLANK('4) Evaluation of Services'!L67)=TRUE,"",'4) Evaluation of Services'!L67)</f>
        <v/>
      </c>
      <c r="F81" s="82" t="str">
        <f>IF(ISBLANK('4) Evaluation of Services'!K67)=TRUE,"",'4) Evaluation of Services'!K67)</f>
        <v/>
      </c>
      <c r="G81" s="16"/>
      <c r="H81" s="16"/>
      <c r="I81" s="15"/>
    </row>
    <row r="82" spans="1:9">
      <c r="A82" s="271"/>
      <c r="B82" s="82" t="str">
        <f>'4) Evaluation of Services'!B68</f>
        <v>Facilities are accessible</v>
      </c>
      <c r="C82" s="82" t="str">
        <f>'4) Evaluation of Services'!C68</f>
        <v/>
      </c>
      <c r="D82" s="82" t="str">
        <f>IF('4) Evaluation of Services'!F68="Yes","Yes",IF('4) Evaluation of Services'!G68="Yes","Yes","No"))</f>
        <v>No</v>
      </c>
      <c r="E82" s="82" t="str">
        <f>IF(ISBLANK('4) Evaluation of Services'!L68)=TRUE,"",'4) Evaluation of Services'!L68)</f>
        <v/>
      </c>
      <c r="F82" s="82" t="str">
        <f>IF(ISBLANK('4) Evaluation of Services'!K68)=TRUE,"",'4) Evaluation of Services'!K68)</f>
        <v/>
      </c>
      <c r="G82" s="16"/>
      <c r="H82" s="16"/>
      <c r="I82" s="15"/>
    </row>
    <row r="83" spans="1:9" ht="15" customHeight="1">
      <c r="A83" s="81" t="str">
        <f>'4) Evaluation of Services'!A69</f>
        <v>Safety</v>
      </c>
      <c r="B83" s="82" t="str">
        <f>'4) Evaluation of Services'!B69</f>
        <v>Facilities and equipment provide a safe environment for staff and the public</v>
      </c>
      <c r="C83" s="82" t="str">
        <f>'4) Evaluation of Services'!C69</f>
        <v/>
      </c>
      <c r="D83" s="82" t="str">
        <f>IF('4) Evaluation of Services'!F69="Yes","Yes",IF('4) Evaluation of Services'!G69="Yes","Yes","No"))</f>
        <v>No</v>
      </c>
      <c r="E83" s="82" t="str">
        <f>IF(ISBLANK('4) Evaluation of Services'!L69)=TRUE,"",'4) Evaluation of Services'!L69)</f>
        <v/>
      </c>
      <c r="F83" s="82" t="str">
        <f>IF(ISBLANK('4) Evaluation of Services'!K69)=TRUE,"",'4) Evaluation of Services'!K69)</f>
        <v/>
      </c>
      <c r="G83" s="16"/>
      <c r="H83" s="16"/>
      <c r="I83" s="15"/>
    </row>
    <row r="84" spans="1:9" ht="15" customHeight="1">
      <c r="A84" s="81" t="str">
        <f>'4) Evaluation of Services'!A70</f>
        <v xml:space="preserve">Quality </v>
      </c>
      <c r="B84" s="82" t="str">
        <f>'4) Evaluation of Services'!B70</f>
        <v xml:space="preserve">Facilities and equipment fully meet the Program’s service requirements </v>
      </c>
      <c r="C84" s="82" t="str">
        <f>'4) Evaluation of Services'!C70</f>
        <v/>
      </c>
      <c r="D84" s="82" t="str">
        <f>IF('4) Evaluation of Services'!F70="Yes","Yes",IF('4) Evaluation of Services'!G70="Yes","Yes","No"))</f>
        <v>No</v>
      </c>
      <c r="E84" s="82" t="str">
        <f>IF(ISBLANK('4) Evaluation of Services'!L70)=TRUE,"",'4) Evaluation of Services'!L70)</f>
        <v/>
      </c>
      <c r="F84" s="82" t="str">
        <f>IF(ISBLANK('4) Evaluation of Services'!K70)=TRUE,"",'4) Evaluation of Services'!K70)</f>
        <v/>
      </c>
      <c r="G84" s="16"/>
      <c r="H84" s="16"/>
      <c r="I84" s="15"/>
    </row>
    <row r="85" spans="1:9" ht="15" customHeight="1">
      <c r="A85" s="81" t="str">
        <f>'4) Evaluation of Services'!A71</f>
        <v>Reliability</v>
      </c>
      <c r="B85" s="82" t="str">
        <f>'4) Evaluation of Services'!B71</f>
        <v>Facilities and equipment are in a state of good repair</v>
      </c>
      <c r="C85" s="82" t="str">
        <f>'4) Evaluation of Services'!C71</f>
        <v/>
      </c>
      <c r="D85" s="82" t="str">
        <f>IF('4) Evaluation of Services'!F71="Yes","Yes",IF('4) Evaluation of Services'!G71="Yes","Yes","No"))</f>
        <v>No</v>
      </c>
      <c r="E85" s="82" t="str">
        <f>IF(ISBLANK('4) Evaluation of Services'!L71)=TRUE,"",'4) Evaluation of Services'!L71)</f>
        <v/>
      </c>
      <c r="F85" s="82" t="str">
        <f>IF(ISBLANK('4) Evaluation of Services'!K71)=TRUE,"",'4) Evaluation of Services'!K71)</f>
        <v/>
      </c>
      <c r="G85" s="16"/>
      <c r="H85" s="16"/>
      <c r="I85" s="15"/>
    </row>
    <row r="86" spans="1:9" ht="15" customHeight="1">
      <c r="A86" s="81" t="str">
        <f>'4) Evaluation of Services'!A72</f>
        <v>Sustainability</v>
      </c>
      <c r="B86" s="82" t="str">
        <f>'4) Evaluation of Services'!B72</f>
        <v>Providing the service generates a low environmental impact</v>
      </c>
      <c r="C86" s="82" t="str">
        <f>'4) Evaluation of Services'!C72</f>
        <v/>
      </c>
      <c r="D86" s="82" t="str">
        <f>IF('4) Evaluation of Services'!F72="Yes","Yes",IF('4) Evaluation of Services'!G72="Yes","Yes","No"))</f>
        <v>No</v>
      </c>
      <c r="E86" s="82" t="str">
        <f>IF(ISBLANK('4) Evaluation of Services'!L72)=TRUE,"",'4) Evaluation of Services'!L72)</f>
        <v/>
      </c>
      <c r="F86" s="82" t="str">
        <f>IF(ISBLANK('4) Evaluation of Services'!K72)=TRUE,"",'4) Evaluation of Services'!K72)</f>
        <v/>
      </c>
      <c r="G86" s="16"/>
      <c r="H86" s="16"/>
      <c r="I86" s="15"/>
    </row>
    <row r="87" spans="1:9" ht="15" customHeight="1">
      <c r="A87" s="199" t="str">
        <f>'4) Evaluation of Services'!A73</f>
        <v>Protective Services</v>
      </c>
      <c r="B87" s="198"/>
      <c r="C87" s="198"/>
      <c r="D87" s="198"/>
      <c r="E87" s="198"/>
      <c r="F87" s="198"/>
      <c r="G87" s="202"/>
      <c r="H87" s="202"/>
      <c r="I87" s="15"/>
    </row>
    <row r="88" spans="1:9" s="20" customFormat="1">
      <c r="A88" s="279" t="s">
        <v>479</v>
      </c>
      <c r="B88" s="280"/>
      <c r="C88" s="280"/>
      <c r="D88" s="280"/>
      <c r="E88" s="280"/>
      <c r="F88" s="280"/>
      <c r="G88" s="280"/>
      <c r="H88" s="281"/>
    </row>
    <row r="89" spans="1:9" ht="135" customHeight="1">
      <c r="A89" s="282" t="s">
        <v>547</v>
      </c>
      <c r="B89" s="283"/>
      <c r="C89" s="283"/>
      <c r="D89" s="283"/>
      <c r="E89" s="283"/>
      <c r="F89" s="283"/>
      <c r="G89" s="283"/>
      <c r="H89" s="284"/>
    </row>
    <row r="90" spans="1:9" ht="30">
      <c r="A90" s="81" t="str">
        <f>'4) Evaluation of Services'!A74</f>
        <v>Regulatory</v>
      </c>
      <c r="B90" s="82" t="str">
        <f>'4) Evaluation of Services'!B74</f>
        <v xml:space="preserve">Sites, facilities and operations comply with statutory requirements  </v>
      </c>
      <c r="C90" s="82" t="str">
        <f>'4) Evaluation of Services'!C74</f>
        <v xml:space="preserve">Sites, facilities and operations comply with statutory requirements  </v>
      </c>
      <c r="D90" s="82" t="str">
        <f>IF('4) Evaluation of Services'!F74="Yes","Yes",IF('4) Evaluation of Services'!G74="Yes","Yes","No"))</f>
        <v>No</v>
      </c>
      <c r="E90" s="82" t="str">
        <f>IF(ISBLANK('4) Evaluation of Services'!L74)=TRUE,"",'4) Evaluation of Services'!L74)</f>
        <v/>
      </c>
      <c r="F90" s="82" t="str">
        <f>IF(ISBLANK('4) Evaluation of Services'!K74)=TRUE,"",'4) Evaluation of Services'!K74)</f>
        <v/>
      </c>
      <c r="G90" s="16"/>
      <c r="H90" s="16"/>
      <c r="I90" s="15"/>
    </row>
    <row r="91" spans="1:9" ht="45">
      <c r="A91" s="270" t="str">
        <f>'4) Evaluation of Services'!A75</f>
        <v>Capacity / Availability</v>
      </c>
      <c r="B91" s="82" t="str">
        <f>'4) Evaluation of Services'!B75</f>
        <v>Facility and fleet availability fully meet the Programs' service requirements</v>
      </c>
      <c r="C91" s="82" t="str">
        <f>'4) Evaluation of Services'!C75</f>
        <v/>
      </c>
      <c r="D91" s="82" t="str">
        <f>IF('4) Evaluation of Services'!F75="Yes","Yes",IF('4) Evaluation of Services'!G75="Yes","Yes","No"))</f>
        <v>No</v>
      </c>
      <c r="E91" s="82" t="str">
        <f>IF(ISBLANK('4) Evaluation of Services'!L75)=TRUE,"",'4) Evaluation of Services'!L75)</f>
        <v/>
      </c>
      <c r="F91" s="82" t="str">
        <f>IF(ISBLANK('4) Evaluation of Services'!K75)=TRUE,"",'4) Evaluation of Services'!K75)</f>
        <v/>
      </c>
      <c r="G91" s="16"/>
      <c r="H91" s="16"/>
      <c r="I91" s="15"/>
    </row>
    <row r="92" spans="1:9" ht="30">
      <c r="A92" s="271"/>
      <c r="B92" s="82" t="str">
        <f>'4) Evaluation of Services'!B76</f>
        <v xml:space="preserve">Facilitiesand equipment provide a safe environment for staff and users </v>
      </c>
      <c r="C92" s="82" t="str">
        <f>'4) Evaluation of Services'!C76</f>
        <v/>
      </c>
      <c r="D92" s="82" t="str">
        <f>IF('4) Evaluation of Services'!F76="Yes","Yes",IF('4) Evaluation of Services'!G76="Yes","Yes","No"))</f>
        <v>No</v>
      </c>
      <c r="E92" s="82" t="str">
        <f>IF(ISBLANK('4) Evaluation of Services'!L76)=TRUE,"",'4) Evaluation of Services'!L76)</f>
        <v/>
      </c>
      <c r="F92" s="82" t="str">
        <f>IF(ISBLANK('4) Evaluation of Services'!K76)=TRUE,"",'4) Evaluation of Services'!K76)</f>
        <v/>
      </c>
      <c r="G92" s="16"/>
      <c r="H92" s="16"/>
      <c r="I92" s="15"/>
    </row>
    <row r="93" spans="1:9" ht="30">
      <c r="A93" s="81" t="str">
        <f>'4) Evaluation of Services'!A77</f>
        <v xml:space="preserve">Quality </v>
      </c>
      <c r="B93" s="82" t="str">
        <f>'4) Evaluation of Services'!B77</f>
        <v xml:space="preserve">Facility and fleet quality fully meet the Program’s service requirements  </v>
      </c>
      <c r="C93" s="82" t="str">
        <f>'4) Evaluation of Services'!C77</f>
        <v/>
      </c>
      <c r="D93" s="82" t="str">
        <f>IF('4) Evaluation of Services'!F77="Yes","Yes",IF('4) Evaluation of Services'!G77="Yes","Yes","No"))</f>
        <v>No</v>
      </c>
      <c r="E93" s="82" t="str">
        <f>IF(ISBLANK('4) Evaluation of Services'!L77)=TRUE,"",'4) Evaluation of Services'!L77)</f>
        <v/>
      </c>
      <c r="F93" s="82" t="str">
        <f>IF(ISBLANK('4) Evaluation of Services'!K77)=TRUE,"",'4) Evaluation of Services'!K77)</f>
        <v/>
      </c>
      <c r="G93" s="16"/>
      <c r="H93" s="16"/>
      <c r="I93" s="15"/>
    </row>
    <row r="94" spans="1:9" ht="30">
      <c r="A94" s="81" t="str">
        <f>'4) Evaluation of Services'!A78</f>
        <v>Reliability</v>
      </c>
      <c r="B94" s="82" t="str">
        <f>'4) Evaluation of Services'!B78</f>
        <v xml:space="preserve">Fleet and facilities are maintained in a state of good repair </v>
      </c>
      <c r="C94" s="82" t="str">
        <f>'4) Evaluation of Services'!C78</f>
        <v/>
      </c>
      <c r="D94" s="82" t="str">
        <f>IF('4) Evaluation of Services'!F78="Yes","Yes",IF('4) Evaluation of Services'!G78="Yes","Yes","No"))</f>
        <v>No</v>
      </c>
      <c r="E94" s="82" t="str">
        <f>IF(ISBLANK('4) Evaluation of Services'!L78)=TRUE,"",'4) Evaluation of Services'!L78)</f>
        <v/>
      </c>
      <c r="F94" s="82" t="str">
        <f>IF(ISBLANK('4) Evaluation of Services'!K78)=TRUE,"",'4) Evaluation of Services'!K78)</f>
        <v/>
      </c>
      <c r="G94" s="16"/>
      <c r="H94" s="16"/>
      <c r="I94" s="15"/>
    </row>
    <row r="95" spans="1:9" ht="30">
      <c r="A95" s="81" t="str">
        <f>'4) Evaluation of Services'!A79</f>
        <v>Sustainability</v>
      </c>
      <c r="B95" s="82" t="str">
        <f>'4) Evaluation of Services'!B79</f>
        <v>Providing the service generates a low environmental impact</v>
      </c>
      <c r="C95" s="82" t="str">
        <f>'4) Evaluation of Services'!C79</f>
        <v/>
      </c>
      <c r="D95" s="82" t="str">
        <f>IF('4) Evaluation of Services'!F79="Yes","Yes",IF('4) Evaluation of Services'!G79="Yes","Yes","No"))</f>
        <v>No</v>
      </c>
      <c r="E95" s="82" t="str">
        <f>IF(ISBLANK('4) Evaluation of Services'!L79)=TRUE,"",'4) Evaluation of Services'!L79)</f>
        <v/>
      </c>
      <c r="F95" s="82" t="str">
        <f>IF(ISBLANK('4) Evaluation of Services'!K79)=TRUE,"",'4) Evaluation of Services'!K79)</f>
        <v/>
      </c>
      <c r="G95" s="16"/>
      <c r="H95" s="16"/>
      <c r="I95" s="15"/>
    </row>
    <row r="96" spans="1:9">
      <c r="A96" s="199" t="str">
        <f>'4) Evaluation of Services'!A80</f>
        <v>General Government Services</v>
      </c>
      <c r="B96" s="198"/>
      <c r="C96" s="198"/>
      <c r="D96" s="198"/>
      <c r="E96" s="198"/>
      <c r="F96" s="198"/>
      <c r="G96" s="202"/>
      <c r="H96" s="202"/>
      <c r="I96" s="15"/>
    </row>
    <row r="97" spans="1:9" s="20" customFormat="1">
      <c r="A97" s="279" t="s">
        <v>479</v>
      </c>
      <c r="B97" s="280"/>
      <c r="C97" s="280"/>
      <c r="D97" s="280"/>
      <c r="E97" s="280"/>
      <c r="F97" s="280"/>
      <c r="G97" s="280"/>
      <c r="H97" s="281"/>
    </row>
    <row r="98" spans="1:9" ht="135" customHeight="1">
      <c r="A98" s="282" t="s">
        <v>548</v>
      </c>
      <c r="B98" s="283"/>
      <c r="C98" s="283"/>
      <c r="D98" s="283"/>
      <c r="E98" s="283"/>
      <c r="F98" s="283"/>
      <c r="G98" s="283"/>
      <c r="H98" s="284"/>
    </row>
    <row r="99" spans="1:9" ht="30">
      <c r="A99" s="81" t="str">
        <f>'4) Evaluation of Services'!A81</f>
        <v>Regulatory</v>
      </c>
      <c r="B99" s="82" t="str">
        <f>'4) Evaluation of Services'!B81</f>
        <v xml:space="preserve">Sites, facilities and operations comply with statutory requirements  </v>
      </c>
      <c r="C99" s="82" t="str">
        <f>'4) Evaluation of Services'!C81</f>
        <v xml:space="preserve">Sites, facilities and operations comply with statutory requirements  </v>
      </c>
      <c r="D99" s="82" t="str">
        <f>IF('4) Evaluation of Services'!F81="Yes","Yes",IF('4) Evaluation of Services'!G81="Yes","Yes","No"))</f>
        <v>No</v>
      </c>
      <c r="E99" s="82" t="str">
        <f>IF(ISBLANK('4) Evaluation of Services'!L81)=TRUE,"",'4) Evaluation of Services'!L81)</f>
        <v/>
      </c>
      <c r="F99" s="82" t="str">
        <f>IF(ISBLANK('4) Evaluation of Services'!K81)=TRUE,"",'4) Evaluation of Services'!K81)</f>
        <v/>
      </c>
      <c r="G99" s="16"/>
      <c r="H99" s="16"/>
      <c r="I99" s="15"/>
    </row>
    <row r="100" spans="1:9" ht="45">
      <c r="A100" s="270" t="str">
        <f>'4) Evaluation of Services'!A82</f>
        <v>Capacity / Availability</v>
      </c>
      <c r="B100" s="82" t="str">
        <f>'4) Evaluation of Services'!B82</f>
        <v xml:space="preserve">Facility and fleet availability fully meet the Programs' service requirements </v>
      </c>
      <c r="C100" s="82" t="str">
        <f>'4) Evaluation of Services'!C82</f>
        <v/>
      </c>
      <c r="D100" s="82" t="str">
        <f>IF('4) Evaluation of Services'!F82="Yes","Yes",IF('4) Evaluation of Services'!G82="Yes","Yes","No"))</f>
        <v>No</v>
      </c>
      <c r="E100" s="82" t="str">
        <f>IF(ISBLANK('4) Evaluation of Services'!L82)=TRUE,"",'4) Evaluation of Services'!L82)</f>
        <v/>
      </c>
      <c r="F100" s="82" t="str">
        <f>IF(ISBLANK('4) Evaluation of Services'!K82)=TRUE,"",'4) Evaluation of Services'!K82)</f>
        <v/>
      </c>
      <c r="G100" s="16"/>
      <c r="H100" s="16"/>
      <c r="I100" s="15"/>
    </row>
    <row r="101" spans="1:9">
      <c r="A101" s="271"/>
      <c r="B101" s="82" t="str">
        <f>'4) Evaluation of Services'!B83</f>
        <v>Facilities are accessible</v>
      </c>
      <c r="C101" s="82" t="str">
        <f>'4) Evaluation of Services'!C83</f>
        <v/>
      </c>
      <c r="D101" s="82" t="str">
        <f>IF('4) Evaluation of Services'!F83="Yes","Yes",IF('4) Evaluation of Services'!G83="Yes","Yes","No"))</f>
        <v>No</v>
      </c>
      <c r="E101" s="82" t="str">
        <f>IF(ISBLANK('4) Evaluation of Services'!L83)=TRUE,"",'4) Evaluation of Services'!L83)</f>
        <v/>
      </c>
      <c r="F101" s="82" t="str">
        <f>IF(ISBLANK('4) Evaluation of Services'!K83)=TRUE,"",'4) Evaluation of Services'!K83)</f>
        <v/>
      </c>
      <c r="G101" s="16"/>
      <c r="H101" s="16"/>
      <c r="I101" s="15"/>
    </row>
    <row r="102" spans="1:9" ht="30">
      <c r="A102" s="81" t="str">
        <f>'4) Evaluation of Services'!A84</f>
        <v>Safety</v>
      </c>
      <c r="B102" s="82" t="str">
        <f>'4) Evaluation of Services'!B84</f>
        <v xml:space="preserve">Facilities provide a safe environment for staff. </v>
      </c>
      <c r="C102" s="82" t="str">
        <f>'4) Evaluation of Services'!C84</f>
        <v/>
      </c>
      <c r="D102" s="82" t="str">
        <f>IF('4) Evaluation of Services'!F84="Yes","Yes",IF('4) Evaluation of Services'!G84="Yes","Yes","No"))</f>
        <v>No</v>
      </c>
      <c r="E102" s="82" t="str">
        <f>IF(ISBLANK('4) Evaluation of Services'!L84)=TRUE,"",'4) Evaluation of Services'!L84)</f>
        <v/>
      </c>
      <c r="F102" s="82" t="str">
        <f>IF(ISBLANK('4) Evaluation of Services'!K84)=TRUE,"",'4) Evaluation of Services'!K84)</f>
        <v/>
      </c>
      <c r="G102" s="16"/>
      <c r="H102" s="16"/>
      <c r="I102" s="15"/>
    </row>
    <row r="103" spans="1:9" ht="30">
      <c r="A103" s="81" t="str">
        <f>'4) Evaluation of Services'!A85</f>
        <v xml:space="preserve">Quality </v>
      </c>
      <c r="B103" s="82" t="str">
        <f>'4) Evaluation of Services'!B85</f>
        <v xml:space="preserve">Facility and fleet quality fully meet the Program’s service requirements  </v>
      </c>
      <c r="C103" s="82" t="str">
        <f>'4) Evaluation of Services'!C85</f>
        <v/>
      </c>
      <c r="D103" s="82" t="str">
        <f>IF('4) Evaluation of Services'!F85="Yes","Yes",IF('4) Evaluation of Services'!G85="Yes","Yes","No"))</f>
        <v>No</v>
      </c>
      <c r="E103" s="82" t="str">
        <f>IF(ISBLANK('4) Evaluation of Services'!L85)=TRUE,"",'4) Evaluation of Services'!L85)</f>
        <v/>
      </c>
      <c r="F103" s="82" t="str">
        <f>IF(ISBLANK('4) Evaluation of Services'!K85)=TRUE,"",'4) Evaluation of Services'!K85)</f>
        <v/>
      </c>
      <c r="G103" s="16"/>
      <c r="H103" s="16"/>
      <c r="I103" s="15"/>
    </row>
    <row r="104" spans="1:9" ht="30">
      <c r="A104" s="81" t="str">
        <f>'4) Evaluation of Services'!A86</f>
        <v>Reliability</v>
      </c>
      <c r="B104" s="82" t="str">
        <f>'4) Evaluation of Services'!B86</f>
        <v xml:space="preserve">Fleet and facilities are maintained in a state of good repair </v>
      </c>
      <c r="C104" s="82" t="str">
        <f>'4) Evaluation of Services'!C86</f>
        <v/>
      </c>
      <c r="D104" s="82" t="str">
        <f>IF('4) Evaluation of Services'!F86="Yes","Yes",IF('4) Evaluation of Services'!G86="Yes","Yes","No"))</f>
        <v>No</v>
      </c>
      <c r="E104" s="82" t="str">
        <f>IF(ISBLANK('4) Evaluation of Services'!L86)=TRUE,"",'4) Evaluation of Services'!L86)</f>
        <v/>
      </c>
      <c r="F104" s="82" t="str">
        <f>IF(ISBLANK('4) Evaluation of Services'!K86)=TRUE,"",'4) Evaluation of Services'!K86)</f>
        <v/>
      </c>
      <c r="G104" s="16"/>
      <c r="H104" s="16"/>
      <c r="I104" s="15"/>
    </row>
    <row r="105" spans="1:9" ht="30">
      <c r="A105" s="81" t="str">
        <f>'4) Evaluation of Services'!A87</f>
        <v>Sustainability</v>
      </c>
      <c r="B105" s="82" t="str">
        <f>'4) Evaluation of Services'!B87</f>
        <v>Providing the service generates a low environmental impact</v>
      </c>
      <c r="C105" s="82" t="str">
        <f>'4) Evaluation of Services'!C87</f>
        <v/>
      </c>
      <c r="D105" s="82" t="str">
        <f>IF('4) Evaluation of Services'!F87="Yes","Yes",IF('4) Evaluation of Services'!G87="Yes","Yes","No"))</f>
        <v>No</v>
      </c>
      <c r="E105" s="82" t="str">
        <f>IF(ISBLANK('4) Evaluation of Services'!L87)=TRUE,"",'4) Evaluation of Services'!L87)</f>
        <v/>
      </c>
      <c r="F105" s="82" t="str">
        <f>IF(ISBLANK('4) Evaluation of Services'!K87)=TRUE,"",'4) Evaluation of Services'!K87)</f>
        <v/>
      </c>
      <c r="G105" s="16"/>
      <c r="H105" s="16"/>
      <c r="I105" s="15"/>
    </row>
    <row r="106" spans="1:9">
      <c r="A106" s="204" t="str">
        <f>'4) Evaluation of Services'!A88</f>
        <v>Energy Services </v>
      </c>
      <c r="B106" s="204"/>
      <c r="C106" s="204"/>
      <c r="D106" s="204"/>
      <c r="E106" s="204"/>
      <c r="F106" s="204"/>
      <c r="G106" s="205"/>
      <c r="H106" s="205"/>
      <c r="I106" s="15"/>
    </row>
    <row r="107" spans="1:9" s="20" customFormat="1">
      <c r="A107" s="279" t="s">
        <v>479</v>
      </c>
      <c r="B107" s="280"/>
      <c r="C107" s="280"/>
      <c r="D107" s="280"/>
      <c r="E107" s="280"/>
      <c r="F107" s="280"/>
      <c r="G107" s="280"/>
      <c r="H107" s="281"/>
    </row>
    <row r="108" spans="1:9" ht="123" customHeight="1">
      <c r="A108" s="282" t="s">
        <v>549</v>
      </c>
      <c r="B108" s="283"/>
      <c r="C108" s="283"/>
      <c r="D108" s="283"/>
      <c r="E108" s="283"/>
      <c r="F108" s="283"/>
      <c r="G108" s="283"/>
      <c r="H108" s="284"/>
    </row>
    <row r="109" spans="1:9" ht="30">
      <c r="A109" s="99" t="str">
        <f>'4) Evaluation of Services'!A89</f>
        <v>Regulatory</v>
      </c>
      <c r="B109" s="100" t="str">
        <f>'4) Evaluation of Services'!B89</f>
        <v xml:space="preserve">Sites, facilities and operations comply with statutory requirements  </v>
      </c>
      <c r="C109" s="100" t="str">
        <f>'4) Evaluation of Services'!C89</f>
        <v xml:space="preserve">Sites, facilities and operations comply with statutory requirements  </v>
      </c>
      <c r="D109" s="100" t="str">
        <f>IF('4) Evaluation of Services'!F89="Yes","Yes",IF('4) Evaluation of Services'!G89="Yes","Yes","No"))</f>
        <v>No</v>
      </c>
      <c r="E109" s="100" t="str">
        <f>IF(ISBLANK('4) Evaluation of Services'!L89)=TRUE,"",'4) Evaluation of Services'!L89)</f>
        <v/>
      </c>
      <c r="F109" s="100" t="str">
        <f>IF(ISBLANK('4) Evaluation of Services'!K89)=TRUE,"",'4) Evaluation of Services'!K89)</f>
        <v/>
      </c>
      <c r="G109" s="93"/>
      <c r="H109" s="93"/>
      <c r="I109" s="15"/>
    </row>
    <row r="110" spans="1:9" ht="45">
      <c r="A110" s="270" t="str">
        <f>'4) Evaluation of Services'!A90</f>
        <v>Capacity / Availability</v>
      </c>
      <c r="B110" s="82" t="str">
        <f>'4) Evaluation of Services'!B90</f>
        <v xml:space="preserve">Facility and fleet availability fully meet the Programs' service requirements </v>
      </c>
      <c r="C110" s="82" t="str">
        <f>'4) Evaluation of Services'!C90</f>
        <v/>
      </c>
      <c r="D110" s="82" t="str">
        <f>IF('4) Evaluation of Services'!F90="Yes","Yes",IF('4) Evaluation of Services'!G90="Yes","Yes","No"))</f>
        <v>No</v>
      </c>
      <c r="E110" s="82" t="str">
        <f>IF(ISBLANK('4) Evaluation of Services'!L90)=TRUE,"",'4) Evaluation of Services'!L90)</f>
        <v/>
      </c>
      <c r="F110" s="82" t="str">
        <f>IF(ISBLANK('4) Evaluation of Services'!K90)=TRUE,"",'4) Evaluation of Services'!K90)</f>
        <v/>
      </c>
      <c r="G110" s="16"/>
      <c r="H110" s="16"/>
      <c r="I110" s="15"/>
    </row>
    <row r="111" spans="1:9" ht="45">
      <c r="A111" s="271"/>
      <c r="B111" s="82" t="str">
        <f>'4) Evaluation of Services'!B91</f>
        <v>Energy infrastructure is accessible for servicing lots throughout the service area</v>
      </c>
      <c r="C111" s="82" t="str">
        <f>'4) Evaluation of Services'!C91</f>
        <v/>
      </c>
      <c r="D111" s="82" t="str">
        <f>IF('4) Evaluation of Services'!F91="Yes","Yes",IF('4) Evaluation of Services'!G91="Yes","Yes","No"))</f>
        <v>No</v>
      </c>
      <c r="E111" s="82" t="str">
        <f>IF(ISBLANK('4) Evaluation of Services'!L91)=TRUE,"",'4) Evaluation of Services'!L91)</f>
        <v/>
      </c>
      <c r="F111" s="82" t="str">
        <f>IF(ISBLANK('4) Evaluation of Services'!K91)=TRUE,"",'4) Evaluation of Services'!K91)</f>
        <v/>
      </c>
      <c r="G111" s="16"/>
      <c r="H111" s="16"/>
      <c r="I111" s="15"/>
    </row>
    <row r="112" spans="1:9" ht="30">
      <c r="A112" s="81" t="str">
        <f>'4) Evaluation of Services'!A92</f>
        <v>Safety</v>
      </c>
      <c r="B112" s="82" t="str">
        <f>'4) Evaluation of Services'!B92</f>
        <v>Facilities provide a safe environment for staff</v>
      </c>
      <c r="C112" s="82" t="str">
        <f>'4) Evaluation of Services'!C92</f>
        <v/>
      </c>
      <c r="D112" s="82" t="str">
        <f>IF('4) Evaluation of Services'!F92="Yes","Yes",IF('4) Evaluation of Services'!G92="Yes","Yes","No"))</f>
        <v>No</v>
      </c>
      <c r="E112" s="82" t="str">
        <f>IF(ISBLANK('4) Evaluation of Services'!L92)=TRUE,"",'4) Evaluation of Services'!L92)</f>
        <v/>
      </c>
      <c r="F112" s="82" t="str">
        <f>IF(ISBLANK('4) Evaluation of Services'!K92)=TRUE,"",'4) Evaluation of Services'!K92)</f>
        <v/>
      </c>
      <c r="G112" s="16"/>
      <c r="H112" s="16"/>
      <c r="I112" s="15"/>
    </row>
    <row r="113" spans="1:9" ht="30">
      <c r="A113" s="81" t="str">
        <f>'4) Evaluation of Services'!A93</f>
        <v xml:space="preserve">Quality </v>
      </c>
      <c r="B113" s="82" t="str">
        <f>'4) Evaluation of Services'!B93</f>
        <v xml:space="preserve">Facility and fleet quality fully meet the Program’s service requirements </v>
      </c>
      <c r="C113" s="82" t="str">
        <f>'4) Evaluation of Services'!C93</f>
        <v/>
      </c>
      <c r="D113" s="82" t="str">
        <f>IF('4) Evaluation of Services'!F93="Yes","Yes",IF('4) Evaluation of Services'!G93="Yes","Yes","No"))</f>
        <v>No</v>
      </c>
      <c r="E113" s="82" t="str">
        <f>IF(ISBLANK('4) Evaluation of Services'!L93)=TRUE,"",'4) Evaluation of Services'!L93)</f>
        <v/>
      </c>
      <c r="F113" s="82" t="str">
        <f>IF(ISBLANK('4) Evaluation of Services'!K93)=TRUE,"",'4) Evaluation of Services'!K93)</f>
        <v/>
      </c>
      <c r="G113" s="16"/>
      <c r="H113" s="16"/>
      <c r="I113" s="15"/>
    </row>
    <row r="114" spans="1:9" ht="30">
      <c r="A114" s="81" t="str">
        <f>'4) Evaluation of Services'!A94</f>
        <v>Reliability</v>
      </c>
      <c r="B114" s="82" t="str">
        <f>'4) Evaluation of Services'!B94</f>
        <v>Service outages are infrequent and short in duration</v>
      </c>
      <c r="C114" s="82" t="str">
        <f>'4) Evaluation of Services'!C94</f>
        <v/>
      </c>
      <c r="D114" s="82" t="str">
        <f>IF('4) Evaluation of Services'!F94="Yes","Yes",IF('4) Evaluation of Services'!G94="Yes","Yes","No"))</f>
        <v>No</v>
      </c>
      <c r="E114" s="82" t="str">
        <f>IF(ISBLANK('4) Evaluation of Services'!L94)=TRUE,"",'4) Evaluation of Services'!L94)</f>
        <v/>
      </c>
      <c r="F114" s="82" t="str">
        <f>IF(ISBLANK('4) Evaluation of Services'!K94)=TRUE,"",'4) Evaluation of Services'!K94)</f>
        <v/>
      </c>
      <c r="G114" s="16"/>
      <c r="H114" s="16"/>
      <c r="I114" s="15"/>
    </row>
    <row r="115" spans="1:9" ht="30">
      <c r="A115" s="81" t="str">
        <f>'4) Evaluation of Services'!A95</f>
        <v>Sustainability</v>
      </c>
      <c r="B115" s="82" t="str">
        <f>'4) Evaluation of Services'!B95</f>
        <v>Providing the service generates a low environmental impact</v>
      </c>
      <c r="C115" s="82" t="str">
        <f>'4) Evaluation of Services'!C95</f>
        <v/>
      </c>
      <c r="D115" s="82" t="str">
        <f>IF('4) Evaluation of Services'!F95="Yes","Yes",IF('4) Evaluation of Services'!G95="Yes","Yes","No"))</f>
        <v>No</v>
      </c>
      <c r="E115" s="82" t="str">
        <f>IF(ISBLANK('4) Evaluation of Services'!L95)=TRUE,"",'4) Evaluation of Services'!L95)</f>
        <v/>
      </c>
      <c r="F115" s="82" t="str">
        <f>IF(ISBLANK('4) Evaluation of Services'!K95)=TRUE,"",'4) Evaluation of Services'!K95)</f>
        <v/>
      </c>
      <c r="G115" s="16"/>
      <c r="H115" s="16"/>
      <c r="I115" s="15"/>
    </row>
    <row r="128" spans="1:9" ht="25.5" customHeight="1"/>
  </sheetData>
  <mergeCells count="41">
    <mergeCell ref="A110:A111"/>
    <mergeCell ref="A58:A61"/>
    <mergeCell ref="A62:A63"/>
    <mergeCell ref="A71:A72"/>
    <mergeCell ref="A81:A82"/>
    <mergeCell ref="A91:A92"/>
    <mergeCell ref="A108:H108"/>
    <mergeCell ref="A69:H69"/>
    <mergeCell ref="A79:H79"/>
    <mergeCell ref="A89:H89"/>
    <mergeCell ref="A98:H98"/>
    <mergeCell ref="A100:A101"/>
    <mergeCell ref="A68:H68"/>
    <mergeCell ref="A88:H88"/>
    <mergeCell ref="A97:H97"/>
    <mergeCell ref="A107:H107"/>
    <mergeCell ref="H10:H11"/>
    <mergeCell ref="A14:H14"/>
    <mergeCell ref="A26:H26"/>
    <mergeCell ref="A37:H37"/>
    <mergeCell ref="A52:A53"/>
    <mergeCell ref="A32:A33"/>
    <mergeCell ref="C10:C11"/>
    <mergeCell ref="A16:A17"/>
    <mergeCell ref="A47:A48"/>
    <mergeCell ref="A45:H45"/>
    <mergeCell ref="F10:F11"/>
    <mergeCell ref="G10:G11"/>
    <mergeCell ref="A10:A11"/>
    <mergeCell ref="D10:D11"/>
    <mergeCell ref="E10:E11"/>
    <mergeCell ref="B10:B11"/>
    <mergeCell ref="A78:H78"/>
    <mergeCell ref="A13:H13"/>
    <mergeCell ref="A44:H44"/>
    <mergeCell ref="A25:H25"/>
    <mergeCell ref="A36:H36"/>
    <mergeCell ref="A55:H55"/>
    <mergeCell ref="A21:A22"/>
    <mergeCell ref="A28:A29"/>
    <mergeCell ref="A56:H56"/>
  </mergeCells>
  <phoneticPr fontId="37" type="noConversion"/>
  <pageMargins left="0.7" right="0.7" top="0.75" bottom="0.75" header="0.3" footer="0.3"/>
  <pageSetup paperSize="3" scale="46" fitToHeight="0" orientation="portrait" r:id="rId1"/>
  <rowBreaks count="3" manualBreakCount="3">
    <brk id="34" max="7" man="1"/>
    <brk id="66" max="7" man="1"/>
    <brk id="105" max="7" man="1"/>
  </rowBreaks>
  <drawing r:id="rId2"/>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9051A-4E1C-4A74-B4EC-5395E3888A9B}">
  <sheetPr>
    <tabColor rgb="FF356693"/>
    <pageSetUpPr fitToPage="1"/>
  </sheetPr>
  <dimension ref="A1:F54"/>
  <sheetViews>
    <sheetView tabSelected="1" view="pageBreakPreview" topLeftCell="A12" zoomScale="55" zoomScaleNormal="55" zoomScaleSheetLayoutView="55" workbookViewId="0">
      <selection activeCell="F39" sqref="F39"/>
    </sheetView>
  </sheetViews>
  <sheetFormatPr defaultColWidth="8.85546875" defaultRowHeight="15"/>
  <cols>
    <col min="1" max="1" width="3.7109375" customWidth="1"/>
    <col min="2" max="2" width="4.7109375" customWidth="1"/>
    <col min="3" max="3" width="35.7109375" customWidth="1"/>
    <col min="4" max="4" width="92.7109375" customWidth="1"/>
    <col min="5" max="5" width="13.28515625" customWidth="1"/>
    <col min="6" max="6" width="3.7109375" customWidth="1"/>
  </cols>
  <sheetData>
    <row r="1" spans="1:6" ht="26.25">
      <c r="A1" s="104" t="s">
        <v>472</v>
      </c>
      <c r="B1" s="105"/>
      <c r="C1" s="105"/>
      <c r="D1" s="105"/>
      <c r="E1" s="106"/>
      <c r="F1" s="106"/>
    </row>
    <row r="2" spans="1:6" ht="26.25">
      <c r="A2" s="162"/>
      <c r="B2" s="162"/>
      <c r="C2" s="162"/>
      <c r="D2" s="162"/>
      <c r="E2" s="128"/>
      <c r="F2" s="128"/>
    </row>
    <row r="3" spans="1:6" ht="15.95" customHeight="1">
      <c r="A3" s="161" t="s">
        <v>474</v>
      </c>
      <c r="B3" s="161"/>
      <c r="C3" s="161"/>
      <c r="D3" s="161"/>
      <c r="E3" s="128"/>
      <c r="F3" s="128"/>
    </row>
    <row r="4" spans="1:6">
      <c r="A4" s="128" t="s">
        <v>473</v>
      </c>
      <c r="B4" s="128"/>
      <c r="C4" s="128"/>
      <c r="D4" s="128"/>
      <c r="E4" s="128"/>
      <c r="F4" s="128"/>
    </row>
    <row r="5" spans="1:6" ht="15.75" thickBot="1">
      <c r="A5" s="143"/>
      <c r="B5" s="143"/>
      <c r="C5" s="143"/>
      <c r="D5" s="143"/>
      <c r="E5" s="143"/>
      <c r="F5" s="143"/>
    </row>
    <row r="6" spans="1:6">
      <c r="A6" s="79"/>
      <c r="B6" s="79"/>
      <c r="C6" s="79"/>
      <c r="D6" s="79"/>
      <c r="E6" s="79"/>
      <c r="F6" s="79"/>
    </row>
    <row r="7" spans="1:6" ht="26.25">
      <c r="A7" s="79"/>
      <c r="B7" s="107" t="str">
        <f>'1) Introduction'!A4</f>
        <v>[Your Community Name]</v>
      </c>
      <c r="C7" s="79"/>
      <c r="D7" s="79"/>
      <c r="E7" s="108" t="str">
        <f>'1) Introduction'!O2</f>
        <v>[Date]</v>
      </c>
      <c r="F7" s="79"/>
    </row>
    <row r="8" spans="1:6" ht="26.25">
      <c r="A8" s="79"/>
      <c r="B8" s="109" t="s">
        <v>475</v>
      </c>
      <c r="C8" s="79"/>
      <c r="D8" s="79"/>
      <c r="E8" s="79"/>
      <c r="F8" s="79"/>
    </row>
    <row r="9" spans="1:6">
      <c r="A9" s="79"/>
      <c r="B9" s="79"/>
      <c r="C9" s="79"/>
      <c r="D9" s="79"/>
      <c r="E9" s="79"/>
      <c r="F9" s="79"/>
    </row>
    <row r="10" spans="1:6">
      <c r="A10" s="79"/>
      <c r="B10" s="79" t="str">
        <f>B7&amp;"'s community infrastructure service delivery goals are as follows:"</f>
        <v>[Your Community Name]'s community infrastructure service delivery goals are as follows:</v>
      </c>
      <c r="C10" s="79"/>
      <c r="D10" s="79"/>
      <c r="E10" s="79"/>
      <c r="F10" s="79"/>
    </row>
    <row r="11" spans="1:6">
      <c r="A11" s="79"/>
      <c r="B11" s="110" t="s">
        <v>476</v>
      </c>
      <c r="C11" s="26" t="str">
        <f>'1) Introduction'!B9</f>
        <v>Comply with all legislative requirements.</v>
      </c>
      <c r="D11" s="79"/>
      <c r="E11" s="79"/>
      <c r="F11" s="79"/>
    </row>
    <row r="12" spans="1:6">
      <c r="A12" s="79"/>
      <c r="B12" s="110" t="s">
        <v>476</v>
      </c>
      <c r="C12" s="26" t="str">
        <f>'1) Introduction'!B10</f>
        <v>Achieve condition and performance targets in order to provide capacity, quality, and reliable services.</v>
      </c>
      <c r="D12" s="79"/>
      <c r="E12" s="79"/>
      <c r="F12" s="79"/>
    </row>
    <row r="13" spans="1:6">
      <c r="A13" s="79"/>
      <c r="B13" s="110" t="s">
        <v>476</v>
      </c>
      <c r="C13" s="26" t="str">
        <f>'1) Introduction'!B11</f>
        <v>Ensure the safety of services and infrastructure.</v>
      </c>
      <c r="D13" s="79"/>
      <c r="E13" s="79"/>
      <c r="F13" s="79"/>
    </row>
    <row r="14" spans="1:6">
      <c r="A14" s="79"/>
      <c r="B14" s="110" t="s">
        <v>476</v>
      </c>
      <c r="C14" s="26" t="str">
        <f>'1) Introduction'!B12</f>
        <v>Consider sustainability and long-term benefits to future generations.</v>
      </c>
      <c r="D14" s="79"/>
      <c r="E14" s="79"/>
      <c r="F14" s="79"/>
    </row>
    <row r="15" spans="1:6">
      <c r="A15" s="79"/>
      <c r="B15" s="79"/>
      <c r="C15" s="79"/>
      <c r="D15" s="79"/>
      <c r="E15" s="79"/>
      <c r="F15" s="79"/>
    </row>
    <row r="16" spans="1:6" ht="30" customHeight="1">
      <c r="A16" s="62"/>
      <c r="B16" s="292" t="s">
        <v>550</v>
      </c>
      <c r="C16" s="292"/>
      <c r="D16" s="292"/>
      <c r="E16" s="292"/>
      <c r="F16" s="62"/>
    </row>
    <row r="17" spans="1:6">
      <c r="A17" s="79"/>
      <c r="B17" s="79"/>
      <c r="C17" s="79"/>
      <c r="D17" s="79"/>
      <c r="E17" s="79"/>
      <c r="F17" s="79"/>
    </row>
    <row r="18" spans="1:6" ht="60" customHeight="1">
      <c r="A18" s="62"/>
      <c r="B18" s="293" t="s">
        <v>551</v>
      </c>
      <c r="C18" s="293"/>
      <c r="D18" s="293"/>
      <c r="E18" s="293"/>
      <c r="F18" s="62"/>
    </row>
    <row r="19" spans="1:6">
      <c r="A19" s="62"/>
      <c r="B19" s="101" t="s">
        <v>476</v>
      </c>
      <c r="C19" s="187" t="s">
        <v>480</v>
      </c>
      <c r="D19" s="103"/>
      <c r="E19" s="103"/>
      <c r="F19" s="62"/>
    </row>
    <row r="20" spans="1:6">
      <c r="A20" s="62"/>
      <c r="B20" s="101" t="s">
        <v>476</v>
      </c>
      <c r="C20" s="187" t="s">
        <v>480</v>
      </c>
      <c r="D20" s="103"/>
      <c r="E20" s="103"/>
      <c r="F20" s="62"/>
    </row>
    <row r="21" spans="1:6">
      <c r="A21" s="62"/>
      <c r="B21" s="101" t="s">
        <v>476</v>
      </c>
      <c r="C21" s="187" t="s">
        <v>480</v>
      </c>
      <c r="D21" s="103"/>
      <c r="E21" s="103"/>
      <c r="F21" s="62"/>
    </row>
    <row r="22" spans="1:6">
      <c r="A22" s="62"/>
      <c r="B22" s="101"/>
      <c r="C22" s="102"/>
      <c r="D22" s="103"/>
      <c r="E22" s="103"/>
      <c r="F22" s="62"/>
    </row>
    <row r="23" spans="1:6">
      <c r="A23" s="79"/>
      <c r="B23" s="111" t="s">
        <v>477</v>
      </c>
      <c r="C23" s="112"/>
      <c r="D23" s="113"/>
      <c r="E23" s="113"/>
      <c r="F23" s="62"/>
    </row>
    <row r="24" spans="1:6">
      <c r="A24" s="79"/>
      <c r="B24" s="79"/>
      <c r="C24" s="79"/>
      <c r="D24" s="79"/>
      <c r="E24" s="79"/>
      <c r="F24" s="62"/>
    </row>
    <row r="25" spans="1:6">
      <c r="A25" s="79"/>
      <c r="B25" s="291" t="str">
        <f>'5) Action Plan'!A12</f>
        <v>Drinking Water </v>
      </c>
      <c r="C25" s="291"/>
      <c r="D25" s="45"/>
      <c r="E25" s="45"/>
      <c r="F25" s="62"/>
    </row>
    <row r="26" spans="1:6" ht="60" customHeight="1">
      <c r="A26" s="79"/>
      <c r="B26" s="290" t="str">
        <f>'5) Action Plan'!A14</f>
        <v>Although most customer service levels for the Water Service are currently being met, there is evidence of a growing reliability gap as watermains reach the end of their service lives, and there are minor aesthetic water quality and accessibility gaps.  The accessibility and aesthetic quality gaps may be addressed with current resources, however a revenue increase of $30,000 per year ($200 per account per year) is estimated to be needed to address the reliability gap.  It is recommended that this increase be phased in over three years.</v>
      </c>
      <c r="C26" s="290"/>
      <c r="D26" s="290"/>
      <c r="E26" s="290"/>
      <c r="F26" s="62"/>
    </row>
    <row r="27" spans="1:6">
      <c r="A27" s="79"/>
      <c r="B27" s="45"/>
      <c r="C27" s="45"/>
      <c r="D27" s="45"/>
      <c r="E27" s="45"/>
      <c r="F27" s="62"/>
    </row>
    <row r="28" spans="1:6" ht="15" customHeight="1">
      <c r="A28" s="79"/>
      <c r="B28" s="291" t="str">
        <f>'5) Action Plan'!A24</f>
        <v>Sewer</v>
      </c>
      <c r="C28" s="291"/>
      <c r="D28" s="45"/>
      <c r="E28" s="45"/>
      <c r="F28" s="62"/>
    </row>
    <row r="29" spans="1:6" ht="165" customHeight="1">
      <c r="A29" s="79"/>
      <c r="B29" s="290" t="str">
        <f>'5) Action Plan'!A26</f>
        <v>Wastewater customer service levels are currently being met for regulatory, capacity/availability, safety, quality, reliability and sustainability service characteristics.  However, the some gaps exist with respect to wastewater service levels:
•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v>
      </c>
      <c r="C29" s="290"/>
      <c r="D29" s="290"/>
      <c r="E29" s="290"/>
      <c r="F29" s="62"/>
    </row>
    <row r="30" spans="1:6">
      <c r="A30" s="79"/>
      <c r="B30" s="45"/>
      <c r="C30" s="45"/>
      <c r="D30" s="45"/>
      <c r="E30" s="45"/>
      <c r="F30" s="62"/>
    </row>
    <row r="31" spans="1:6" ht="15" customHeight="1">
      <c r="A31" s="79"/>
      <c r="B31" s="291" t="str">
        <f>'5) Action Plan'!A35</f>
        <v>Drainage (Stormwater)</v>
      </c>
      <c r="C31" s="291"/>
      <c r="D31" s="45"/>
      <c r="E31" s="45"/>
      <c r="F31" s="62"/>
    </row>
    <row r="32" spans="1:6" ht="165" customHeight="1">
      <c r="A32" s="79"/>
      <c r="B32" s="290" t="str">
        <f>'5) Action Plan'!A37</f>
        <v>Urban stormwater (drainage) customer service levels are currently being met for regulatory, capacity/availability, safety, quality, reliability and sustainability service characteristics.  However, the some gaps exist with respect to urban stormwater service levels:
•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v>
      </c>
      <c r="C32" s="290"/>
      <c r="D32" s="290"/>
      <c r="E32" s="290"/>
      <c r="F32" s="62"/>
    </row>
    <row r="33" spans="1:6">
      <c r="A33" s="79"/>
      <c r="B33" s="45"/>
      <c r="C33" s="45"/>
      <c r="D33" s="45"/>
      <c r="E33" s="45"/>
      <c r="F33" s="62"/>
    </row>
    <row r="34" spans="1:6">
      <c r="A34" s="79"/>
      <c r="B34" s="289" t="str">
        <f>'5) Action Plan'!A43</f>
        <v>Solid Waste </v>
      </c>
      <c r="C34" s="289"/>
      <c r="D34" s="45"/>
      <c r="E34" s="45"/>
      <c r="F34" s="62"/>
    </row>
    <row r="35" spans="1:6" ht="165" customHeight="1">
      <c r="A35" s="79"/>
      <c r="B35" s="290" t="str">
        <f>'5) Action Plan'!A45</f>
        <v>Solid waste customer service levels are currently being met for regulatory, capacity/availability, safety, quality, reliability and sustainability service characteristics.  However, the some gaps exist with respect to solid waste service levels:
•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v>
      </c>
      <c r="C35" s="290"/>
      <c r="D35" s="290"/>
      <c r="E35" s="290"/>
      <c r="F35" s="62"/>
    </row>
    <row r="36" spans="1:6">
      <c r="A36" s="79"/>
      <c r="B36" s="45"/>
      <c r="C36" s="45"/>
      <c r="D36" s="45"/>
      <c r="E36" s="45"/>
      <c r="F36" s="62"/>
    </row>
    <row r="37" spans="1:6">
      <c r="A37" s="79"/>
      <c r="B37" s="289" t="str">
        <f>'5) Action Plan'!A54</f>
        <v>General Transportation </v>
      </c>
      <c r="C37" s="289"/>
      <c r="D37" s="45"/>
      <c r="E37" s="45"/>
      <c r="F37" s="62"/>
    </row>
    <row r="38" spans="1:6" ht="165" customHeight="1">
      <c r="A38" s="79"/>
      <c r="B38" s="290" t="str">
        <f>'5) Action Plan'!A56</f>
        <v>General transportation customer service levels are currently being met for regulatory, capacity/availability, safety, quality, reliability and sustainability service characteristics.  However, the some gaps exist with respect to general transportation service levels:
•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v>
      </c>
      <c r="C38" s="290"/>
      <c r="D38" s="290"/>
      <c r="E38" s="290"/>
      <c r="F38" s="62"/>
    </row>
    <row r="39" spans="1:6">
      <c r="A39" s="79"/>
      <c r="B39" s="45"/>
      <c r="C39" s="45"/>
      <c r="D39" s="45"/>
      <c r="E39" s="45"/>
      <c r="F39" s="62"/>
    </row>
    <row r="40" spans="1:6">
      <c r="A40" s="79"/>
      <c r="B40" s="289" t="str">
        <f>'5) Action Plan'!A67</f>
        <v>Public Transportation </v>
      </c>
      <c r="C40" s="289"/>
      <c r="D40" s="45"/>
      <c r="E40" s="45"/>
      <c r="F40" s="62"/>
    </row>
    <row r="41" spans="1:6" ht="165" customHeight="1">
      <c r="A41" s="79"/>
      <c r="B41" s="290" t="str">
        <f>'5) Action Plan'!A69</f>
        <v>Public Transportation customer service levels are currently being met for regulatory, capacity/availability, safety, quality, reliability and sustainability service characteristics.  However, the some gaps exist with respect to public transportation service levels:
•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v>
      </c>
      <c r="C41" s="290"/>
      <c r="D41" s="290"/>
      <c r="E41" s="290"/>
      <c r="F41" s="62"/>
    </row>
    <row r="42" spans="1:6">
      <c r="A42" s="79"/>
      <c r="B42" s="45"/>
      <c r="C42" s="45"/>
      <c r="D42" s="45"/>
      <c r="E42" s="45"/>
      <c r="F42" s="62"/>
    </row>
    <row r="43" spans="1:6">
      <c r="A43" s="79"/>
      <c r="B43" s="289" t="str">
        <f>'5) Action Plan'!A77</f>
        <v xml:space="preserve">Recreation and Cultural Services </v>
      </c>
      <c r="C43" s="289"/>
      <c r="D43" s="45"/>
      <c r="E43" s="45"/>
      <c r="F43" s="62"/>
    </row>
    <row r="44" spans="1:6" ht="165" customHeight="1">
      <c r="A44" s="79"/>
      <c r="B44" s="290" t="str">
        <f>'5) Action Plan'!A79</f>
        <v>Recreation and cultural customer service levels are currently being met for regulatory, capacity/availability, safety, quality, reliability and sustainability service characteristics.  However, the some gaps exist with respect to recreation and cultural service levels:
•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v>
      </c>
      <c r="C44" s="290"/>
      <c r="D44" s="290"/>
      <c r="E44" s="290"/>
      <c r="F44" s="62"/>
    </row>
    <row r="45" spans="1:6">
      <c r="A45" s="79"/>
      <c r="B45" s="45"/>
      <c r="C45" s="45"/>
      <c r="D45" s="45"/>
      <c r="E45" s="45"/>
      <c r="F45" s="62"/>
    </row>
    <row r="46" spans="1:6">
      <c r="A46" s="79"/>
      <c r="B46" s="289" t="str">
        <f>'5) Action Plan'!A87</f>
        <v>Protective Services</v>
      </c>
      <c r="C46" s="289"/>
      <c r="D46" s="45"/>
      <c r="E46" s="45"/>
      <c r="F46" s="62"/>
    </row>
    <row r="47" spans="1:6" ht="165" customHeight="1">
      <c r="A47" s="79"/>
      <c r="B47" s="290" t="str">
        <f>'5) Action Plan'!A89</f>
        <v>Protective services customer service levels are currently being met for regulatory, capacity/availability, safety, quality, reliability and sustainability service characteristics.  However, the some gaps exist with respect to protective service levels:
•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v>
      </c>
      <c r="C47" s="290"/>
      <c r="D47" s="290"/>
      <c r="E47" s="290"/>
      <c r="F47" s="62"/>
    </row>
    <row r="48" spans="1:6">
      <c r="A48" s="79"/>
      <c r="B48" s="45"/>
      <c r="C48" s="45"/>
      <c r="D48" s="45"/>
      <c r="E48" s="45"/>
      <c r="F48" s="62"/>
    </row>
    <row r="49" spans="1:6">
      <c r="A49" s="79"/>
      <c r="B49" s="289" t="str">
        <f>'5) Action Plan'!A96</f>
        <v>General Government Services</v>
      </c>
      <c r="C49" s="289"/>
      <c r="D49" s="45"/>
      <c r="E49" s="45"/>
      <c r="F49" s="62"/>
    </row>
    <row r="50" spans="1:6" ht="165" customHeight="1">
      <c r="A50" s="79"/>
      <c r="B50" s="290" t="str">
        <f>'5) Action Plan'!A98</f>
        <v>General government customer service levels are currently being met for regulatory, capacity/availability, safety, quality, reliability and sustainability service characteristics.  However, the some gaps exist with respect to general government service levels:
•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v>
      </c>
      <c r="C50" s="290"/>
      <c r="D50" s="290"/>
      <c r="E50" s="290"/>
      <c r="F50" s="62"/>
    </row>
    <row r="51" spans="1:6">
      <c r="A51" s="79"/>
      <c r="B51" s="45"/>
      <c r="C51" s="45"/>
      <c r="D51" s="45"/>
      <c r="E51" s="45"/>
      <c r="F51" s="62"/>
    </row>
    <row r="52" spans="1:6">
      <c r="A52" s="79"/>
      <c r="B52" s="289" t="str">
        <f>'5) Action Plan'!A106</f>
        <v>Energy Services </v>
      </c>
      <c r="C52" s="289"/>
      <c r="D52" s="45"/>
      <c r="E52" s="45"/>
      <c r="F52" s="62"/>
    </row>
    <row r="53" spans="1:6" ht="165" customHeight="1">
      <c r="A53" s="79"/>
      <c r="B53" s="290" t="str">
        <f>'5) Action Plan'!A108</f>
        <v>Energy customer service levels are currently being met for regulatory, capacity/availability, safety, quality, reliability and sustainability service characteristics.  However, the some gaps exist with respect to energy service levels:
•	Regulatory - describe level of service commitment
•	Capacity / Availability - describe level of service commitment
•	Safety - describe level of service commitment
•	Quality - describe level of service commitment
•	Reliability - describe level of service commitment
•	Sustainability - describe level of service commitment
Describe the recommended action to address each gap, including estimated lifecycle cost and timeframe where the information is available OR note that work will be done to identify an appropriate action for closing each gap.</v>
      </c>
      <c r="C53" s="290"/>
      <c r="D53" s="290"/>
      <c r="E53" s="290"/>
      <c r="F53" s="62"/>
    </row>
    <row r="54" spans="1:6">
      <c r="A54" s="79"/>
      <c r="B54" s="45"/>
      <c r="C54" s="45"/>
      <c r="D54" s="45"/>
      <c r="E54" s="45"/>
      <c r="F54" s="62"/>
    </row>
  </sheetData>
  <mergeCells count="22">
    <mergeCell ref="B16:E16"/>
    <mergeCell ref="B18:E18"/>
    <mergeCell ref="B25:C25"/>
    <mergeCell ref="B26:E26"/>
    <mergeCell ref="B28:C28"/>
    <mergeCell ref="B29:E29"/>
    <mergeCell ref="B31:C31"/>
    <mergeCell ref="B32:E32"/>
    <mergeCell ref="B34:C34"/>
    <mergeCell ref="B35:E35"/>
    <mergeCell ref="B37:C37"/>
    <mergeCell ref="B38:E38"/>
    <mergeCell ref="B40:C40"/>
    <mergeCell ref="B41:E41"/>
    <mergeCell ref="B43:C43"/>
    <mergeCell ref="B52:C52"/>
    <mergeCell ref="B53:E53"/>
    <mergeCell ref="B44:E44"/>
    <mergeCell ref="B46:C46"/>
    <mergeCell ref="B47:E47"/>
    <mergeCell ref="B49:C49"/>
    <mergeCell ref="B50:E50"/>
  </mergeCells>
  <pageMargins left="0.70866141732283472" right="0.70866141732283472" top="0.74803149606299213" bottom="0.74803149606299213" header="0.31496062992125984" footer="0.31496062992125984"/>
  <pageSetup scale="58" fitToHeight="0" orientation="portrait" r:id="rId1"/>
  <rowBreaks count="1" manualBreakCount="1">
    <brk id="3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1) Introduction</vt:lpstr>
      <vt:lpstr>2) Services and Assets</vt:lpstr>
      <vt:lpstr>3) Describing Levels of Service</vt:lpstr>
      <vt:lpstr>4) Evaluation of Services</vt:lpstr>
      <vt:lpstr>5) Action Plan</vt:lpstr>
      <vt:lpstr>6) Reporting Out</vt:lpstr>
      <vt:lpstr>'1) Introduction'!Print_Area</vt:lpstr>
      <vt:lpstr>'2) Services and Assets'!Print_Area</vt:lpstr>
      <vt:lpstr>'4) Evaluation of Services'!Print_Area</vt:lpstr>
      <vt:lpstr>'5) Action Plan'!Print_Area</vt:lpstr>
      <vt:lpstr>'6) Reporting Out'!Print_Area</vt:lpstr>
      <vt:lpstr>'2) Services and Assets'!Print_Titles</vt:lpstr>
      <vt:lpstr>'6) Reporting Out'!Print_Titles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Rodstrom</dc:creator>
  <cp:lastModifiedBy>Jocelyn Cheah</cp:lastModifiedBy>
  <cp:lastPrinted>2019-02-15T01:30:08Z</cp:lastPrinted>
  <dcterms:created xsi:type="dcterms:W3CDTF">2018-08-03T20:51:50Z</dcterms:created>
  <dcterms:modified xsi:type="dcterms:W3CDTF">2019-02-15T01:30:38Z</dcterms:modified>
</cp:coreProperties>
</file>